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Publishe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C140" i="1"/>
  <c r="B140" i="1"/>
  <c r="A140" i="1"/>
  <c r="E139" i="1"/>
  <c r="E138" i="1"/>
  <c r="D136" i="1"/>
  <c r="C136" i="1"/>
  <c r="B136" i="1"/>
  <c r="A136" i="1"/>
  <c r="E135" i="1"/>
  <c r="E134" i="1"/>
  <c r="D133" i="1"/>
  <c r="C133" i="1"/>
  <c r="B133" i="1"/>
  <c r="A133" i="1"/>
  <c r="E132" i="1"/>
  <c r="E133" i="1" s="1"/>
  <c r="D131" i="1"/>
  <c r="C131" i="1"/>
  <c r="B131" i="1"/>
  <c r="A131" i="1"/>
  <c r="E130" i="1"/>
  <c r="E129" i="1"/>
  <c r="E128" i="1"/>
  <c r="D126" i="1"/>
  <c r="C126" i="1"/>
  <c r="B126" i="1"/>
  <c r="A126" i="1"/>
  <c r="E125" i="1"/>
  <c r="E124" i="1"/>
  <c r="E123" i="1"/>
  <c r="E122" i="1"/>
  <c r="E121" i="1"/>
  <c r="E120" i="1"/>
  <c r="E119" i="1"/>
  <c r="E118" i="1"/>
  <c r="E117" i="1"/>
  <c r="D116" i="1"/>
  <c r="C116" i="1"/>
  <c r="B116" i="1"/>
  <c r="A116" i="1"/>
  <c r="E115" i="1"/>
  <c r="E114" i="1"/>
  <c r="E113" i="1"/>
  <c r="E112" i="1"/>
  <c r="E111" i="1"/>
  <c r="E110" i="1"/>
  <c r="E109" i="1"/>
  <c r="E108" i="1"/>
  <c r="D101" i="1"/>
  <c r="C101" i="1"/>
  <c r="B101" i="1"/>
  <c r="A101" i="1"/>
  <c r="E100" i="1"/>
  <c r="E99" i="1"/>
  <c r="E98" i="1"/>
  <c r="E97" i="1"/>
  <c r="E96" i="1"/>
  <c r="D95" i="1"/>
  <c r="C95" i="1"/>
  <c r="B95" i="1"/>
  <c r="A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D61" i="1"/>
  <c r="C61" i="1"/>
  <c r="B61" i="1"/>
  <c r="A61" i="1"/>
  <c r="E60" i="1"/>
  <c r="D59" i="1"/>
  <c r="C59" i="1"/>
  <c r="B59" i="1"/>
  <c r="A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D45" i="1"/>
  <c r="C45" i="1"/>
  <c r="B45" i="1"/>
  <c r="A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B102" i="1" l="1"/>
  <c r="D137" i="1"/>
  <c r="E131" i="1"/>
  <c r="D102" i="1"/>
  <c r="E101" i="1"/>
  <c r="A127" i="1"/>
  <c r="B62" i="1"/>
  <c r="B127" i="1"/>
  <c r="C127" i="1"/>
  <c r="C141" i="1" s="1"/>
  <c r="A62" i="1"/>
  <c r="E116" i="1"/>
  <c r="E59" i="1"/>
  <c r="A137" i="1"/>
  <c r="C102" i="1"/>
  <c r="E136" i="1"/>
  <c r="E137" i="1" s="1"/>
  <c r="E126" i="1"/>
  <c r="C62" i="1"/>
  <c r="E95" i="1"/>
  <c r="B137" i="1"/>
  <c r="D62" i="1"/>
  <c r="A102" i="1"/>
  <c r="D127" i="1"/>
  <c r="C137" i="1"/>
  <c r="E140" i="1"/>
  <c r="E61" i="1"/>
  <c r="E45" i="1"/>
  <c r="E127" i="1" l="1"/>
  <c r="E141" i="1" s="1"/>
  <c r="D141" i="1"/>
  <c r="B141" i="1"/>
  <c r="B142" i="1" s="1"/>
  <c r="E102" i="1"/>
  <c r="A141" i="1"/>
  <c r="A142" i="1"/>
  <c r="E62" i="1"/>
  <c r="C142" i="1"/>
  <c r="E142" i="1" l="1"/>
</calcChain>
</file>

<file path=xl/sharedStrings.xml><?xml version="1.0" encoding="utf-8"?>
<sst xmlns="http://schemas.openxmlformats.org/spreadsheetml/2006/main" count="159" uniqueCount="145">
  <si>
    <t>PRIVATE HOSPITALS &amp; IT,S MANPOWER BY MEDICAL DISTRICT - 2018</t>
  </si>
  <si>
    <t>hospital</t>
  </si>
  <si>
    <t>Supervised by</t>
  </si>
  <si>
    <t>Emirate</t>
  </si>
  <si>
    <t>Doctors</t>
  </si>
  <si>
    <t>Dentist</t>
  </si>
  <si>
    <t>Nurses</t>
  </si>
  <si>
    <t>Paramed.</t>
  </si>
  <si>
    <t>Total</t>
  </si>
  <si>
    <t>medclinic - khalifa street</t>
  </si>
  <si>
    <t>Al Salama</t>
  </si>
  <si>
    <t>L.L.H.</t>
  </si>
  <si>
    <t>Dar Alshifa</t>
  </si>
  <si>
    <t>l.l.. Musaffah</t>
  </si>
  <si>
    <t>Bareen - international</t>
  </si>
  <si>
    <t>medclinic  - airport  Road</t>
  </si>
  <si>
    <t>Danat AlEmarat hosp.for women &amp; chidren</t>
  </si>
  <si>
    <t>AlAhli</t>
  </si>
  <si>
    <t>life care</t>
  </si>
  <si>
    <t>N.M.C Royal</t>
  </si>
  <si>
    <t>life care- branch</t>
  </si>
  <si>
    <t>burjeel</t>
  </si>
  <si>
    <t>Albustan speciality</t>
  </si>
  <si>
    <t>Seha Emirates</t>
  </si>
  <si>
    <t>AlRaha</t>
  </si>
  <si>
    <t>Universal</t>
  </si>
  <si>
    <t>provita international medical center</t>
  </si>
  <si>
    <t>Disabled custodial care center</t>
  </si>
  <si>
    <t>National Rehabilitation Centre</t>
  </si>
  <si>
    <t>Bright point royal womens</t>
  </si>
  <si>
    <t>Amana Healthcare Medical and Rehadilitation Center</t>
  </si>
  <si>
    <t>Nation hosp.</t>
  </si>
  <si>
    <t>Cambridge Medical and Rehabilitation Center</t>
  </si>
  <si>
    <t>Plus International Medical Centre</t>
  </si>
  <si>
    <t xml:space="preserve">Novavita Specialized pediatric </t>
  </si>
  <si>
    <t>NMC Speciality</t>
  </si>
  <si>
    <t>Medior 24*7</t>
  </si>
  <si>
    <t>Gulf diagnostic center</t>
  </si>
  <si>
    <t>National hosp.</t>
  </si>
  <si>
    <t>TOTAL 31</t>
  </si>
  <si>
    <t>MEDICLINIC  - Al Ain - Khalifa</t>
  </si>
  <si>
    <t>Department of health - A IAin</t>
  </si>
  <si>
    <t>New medical center speciality</t>
  </si>
  <si>
    <t xml:space="preserve">UNIVERSAL </t>
  </si>
  <si>
    <t xml:space="preserve">Emirates international </t>
  </si>
  <si>
    <t>Ain Alkhaleej</t>
  </si>
  <si>
    <t>MEDICLINIC - Al Ain- Al Jimi</t>
  </si>
  <si>
    <t xml:space="preserve">NMC Provita International Medical Center-Al Ain </t>
  </si>
  <si>
    <t>long term medical &amp; rehabilitation</t>
  </si>
  <si>
    <t>Cambridge Medical &amp; Rehabilitation Centre</t>
  </si>
  <si>
    <t>Oasis</t>
  </si>
  <si>
    <t>Medior 24*7 international</t>
  </si>
  <si>
    <t>Burjeel Royal</t>
  </si>
  <si>
    <t>Specialized Medical Care</t>
  </si>
  <si>
    <t>Total Private Hosp.In AbuDhabi. (12)</t>
  </si>
  <si>
    <t>Al Ruwaise</t>
  </si>
  <si>
    <t>TOTAL( 1 )</t>
  </si>
  <si>
    <t xml:space="preserve">Total private hospital in Abudhabi ( 45 ) </t>
  </si>
  <si>
    <t>EMIRATE</t>
  </si>
  <si>
    <t>AL GARHOUD PRIVATE HOSPITAL LLC</t>
  </si>
  <si>
    <t>DEPARTMENT OF HEALTH DUBAI ( DHA )</t>
  </si>
  <si>
    <t>DUBAI</t>
  </si>
  <si>
    <t>AL ZAHRA PVT. HOSPITAL</t>
  </si>
  <si>
    <t>AMERICAN HOSPITAL - DUBAI</t>
  </si>
  <si>
    <t>ASTER HOSPITAL BR OF ASTER DM HEALTHCARE FZC DUBAI</t>
  </si>
  <si>
    <t>BELHOUL EUROPEAN HOSPITAL (L.L.C.)</t>
  </si>
  <si>
    <t>BELHOUL SPECIALITY HOSPITAL (L.L.C.)</t>
  </si>
  <si>
    <t>Burjeel Hospital for Advanced Surgery</t>
  </si>
  <si>
    <t>CANADIAN SPECIALIST HOSPITAL</t>
  </si>
  <si>
    <t>CEDARS - JEBEL ALI INTERNATIONAL HOSPITAL</t>
  </si>
  <si>
    <t>DUBAI LONDON CLINIC AND SPECIALITY HOSPITAL</t>
  </si>
  <si>
    <t>EMIRATES HOSPITAL</t>
  </si>
  <si>
    <t>INTERNATIONAL MODERN HOSPITAL</t>
  </si>
  <si>
    <t>IRANIAN HOSPITAL DUBAI</t>
  </si>
  <si>
    <t>MEDCARE HOSPITAL (L.L.C)</t>
  </si>
  <si>
    <t>Medcare Orthopaedics and Spine Hospital</t>
  </si>
  <si>
    <t>MEDCARE WOMEN AND CHILD HOSPITAL BR OF MEDCARE HOS</t>
  </si>
  <si>
    <t>Medeor 24X7 Hospital LLC</t>
  </si>
  <si>
    <t>MEDICLINIC WELCARE HOSPITAL LLC</t>
  </si>
  <si>
    <t>NEURO SPINAL HOSPITAL</t>
  </si>
  <si>
    <t>N.M.C. SPECIALTY HOSPITAL</t>
  </si>
  <si>
    <t>NMC HOSPITAL LLC</t>
  </si>
  <si>
    <t>PRIME HOSPITAL L.L.C</t>
  </si>
  <si>
    <t>SAUDI GERMAN HOSPITAL</t>
  </si>
  <si>
    <t>THUMBAY HOSPITAL LLC</t>
  </si>
  <si>
    <t>ZULEKHA HOSPITAL (L L C)</t>
  </si>
  <si>
    <t>TOTAL HOSPITALS IN DHA</t>
  </si>
  <si>
    <t>City Hosp.</t>
  </si>
  <si>
    <t>DUBAI HEALTHCARE CITY          ( DHCC )</t>
  </si>
  <si>
    <t>NA</t>
  </si>
  <si>
    <t>Al Jaleel hosp.</t>
  </si>
  <si>
    <t>dr.suleiman habib</t>
  </si>
  <si>
    <t>Emirate hospital</t>
  </si>
  <si>
    <t>American Academy Of Cosmetic Surg.</t>
  </si>
  <si>
    <t>TOTAL</t>
  </si>
  <si>
    <t xml:space="preserve">TOTAL  PRIVATE HOSPITAL IN DUBAI EMIRATE </t>
  </si>
  <si>
    <t>طبيب بشرى   Doctors</t>
  </si>
  <si>
    <t>طبيب أسنان      Dent</t>
  </si>
  <si>
    <t>تمريض  Nurses</t>
  </si>
  <si>
    <t>فنييون  .Paramed</t>
  </si>
  <si>
    <t>الجملة    Total</t>
  </si>
  <si>
    <t>Hospital</t>
  </si>
  <si>
    <t>Emirates</t>
  </si>
  <si>
    <t>Central Hosp.</t>
  </si>
  <si>
    <t>M.O.H.</t>
  </si>
  <si>
    <t>SHARJAH</t>
  </si>
  <si>
    <t>Al Zara Hosp.</t>
  </si>
  <si>
    <t>Zulaikha Hosp.</t>
  </si>
  <si>
    <t>royal hospital</t>
  </si>
  <si>
    <t>medcare hospital</t>
  </si>
  <si>
    <t>Saudi Germsn hospital</t>
  </si>
  <si>
    <t>Consiev One day surg..</t>
  </si>
  <si>
    <t>New hope  One day surg.</t>
  </si>
  <si>
    <t xml:space="preserve">TOTAL(6 ) </t>
  </si>
  <si>
    <t>W, Wilson Hosp.</t>
  </si>
  <si>
    <t>Dar Eloyoun Oneday surg.</t>
  </si>
  <si>
    <t>ORIANA ONE DAY SURG.</t>
  </si>
  <si>
    <t>European Arabic one day surg.</t>
  </si>
  <si>
    <t>european emirates</t>
  </si>
  <si>
    <t>Emirates International Hospital</t>
  </si>
  <si>
    <t>Al Saha Wa Al Shifaa Hosp</t>
  </si>
  <si>
    <t>Thumbay Hospital</t>
  </si>
  <si>
    <t xml:space="preserve"> Thumbay Hospital -Muwailah</t>
  </si>
  <si>
    <t xml:space="preserve">TOTAL(11) </t>
  </si>
  <si>
    <t>total private hospital in sharjah         (  17)</t>
  </si>
  <si>
    <t>Thombay</t>
  </si>
  <si>
    <t>Ajman</t>
  </si>
  <si>
    <t>Ameena Hosp.</t>
  </si>
  <si>
    <t>thumbay university hospital</t>
  </si>
  <si>
    <t>total private hospital in Ajman            ( 2 )</t>
  </si>
  <si>
    <t>RAK hosp.</t>
  </si>
  <si>
    <t xml:space="preserve">TOTAL(1) </t>
  </si>
  <si>
    <t>Al Zarawi hosp.</t>
  </si>
  <si>
    <t>AlHereibi hosp oneday surg..</t>
  </si>
  <si>
    <t xml:space="preserve">TOTAL(2) </t>
  </si>
  <si>
    <t>total private hospital in RAK               (3 )</t>
  </si>
  <si>
    <t>Fujeira</t>
  </si>
  <si>
    <t>AlSharq Hosp.</t>
  </si>
  <si>
    <t>total private hospital in Fujeira       (2 )</t>
  </si>
  <si>
    <t xml:space="preserve">TOTAL HOSPITAL IN NORTHERN EMIRATES             ( 24 ) </t>
  </si>
  <si>
    <t>TOTAL PRIVATE HOSPITAL IN UAE</t>
  </si>
  <si>
    <t>AL AIN</t>
  </si>
  <si>
    <t>Ras Al Khaimah</t>
  </si>
  <si>
    <t>( 106 )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</si>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</sst>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MS Sans Serif"/>
      <charset val="178"/>
    </font>
    <font>
      <sz val="10"/>
      <name val="Arial"/>
      <family val="2"/>
    </font>
    <font>
      <sz val="8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sz val="10"/>
      <name val="MS Sans Serif"/>
      <family val="2"/>
      <charset val="178"/>
    </font>
    <font>
      <b/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9"/>
      <name val="Arial"/>
      <family val="2"/>
      <scheme val="minor"/>
    </font>
    <font>
      <sz val="11"/>
      <name val="Arial"/>
      <family val="2"/>
      <scheme val="minor"/>
    </font>
    <font>
      <b/>
      <sz val="12"/>
      <color theme="0"/>
      <name val="Arial"/>
      <family val="2"/>
      <scheme val="minor"/>
    </font>
    <font>
      <sz val="10"/>
      <color rgb="FFC00000"/>
      <name val="Arial"/>
      <family val="2"/>
      <scheme val="minor"/>
    </font>
    <font>
      <b/>
      <sz val="20"/>
      <color theme="0"/>
      <name val="Arial"/>
      <family val="2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7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0">
    <xf numFmtId="0" fontId="0" fillId="0" borderId="0" xfId="0"/>
    <xf numFmtId="0" fontId="7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3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/>
    </xf>
    <xf numFmtId="3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vertical="center" wrapText="1"/>
    </xf>
    <xf numFmtId="3" fontId="9" fillId="5" borderId="1" xfId="2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textRotation="90" wrapText="1"/>
    </xf>
    <xf numFmtId="0" fontId="7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3" fontId="9" fillId="5" borderId="1" xfId="0" applyNumberFormat="1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20" fillId="0" borderId="0" xfId="0" applyFont="1"/>
    <xf numFmtId="0" fontId="7" fillId="0" borderId="0" xfId="0" applyFont="1" applyBorder="1"/>
    <xf numFmtId="0" fontId="7" fillId="2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 wrapText="1"/>
    </xf>
    <xf numFmtId="0" fontId="6" fillId="7" borderId="1" xfId="0" applyFont="1" applyFill="1" applyBorder="1" applyAlignment="1">
      <alignment horizontal="center" vertical="center" textRotation="90"/>
    </xf>
    <xf numFmtId="0" fontId="9" fillId="5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textRotation="90" wrapText="1"/>
    </xf>
    <xf numFmtId="0" fontId="8" fillId="5" borderId="1" xfId="0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" xfId="0" quotePrefix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7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 readingOrder="2"/>
    </xf>
    <xf numFmtId="0" fontId="19" fillId="6" borderId="1" xfId="0" applyFont="1" applyFill="1" applyBorder="1" applyAlignment="1">
      <alignment horizontal="center" vertical="center"/>
    </xf>
    <xf numFmtId="0" fontId="19" fillId="6" borderId="1" xfId="0" quotePrefix="1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textRotation="90" wrapText="1"/>
    </xf>
    <xf numFmtId="0" fontId="9" fillId="5" borderId="3" xfId="0" applyFont="1" applyFill="1" applyBorder="1" applyAlignment="1">
      <alignment horizontal="center" vertical="center" textRotation="90" wrapText="1"/>
    </xf>
    <xf numFmtId="0" fontId="9" fillId="5" borderId="2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colors>
    <mruColors>
      <color rgb="FFB7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1790701</xdr:colOff>
      <xdr:row>0</xdr:row>
      <xdr:rowOff>39557</xdr:rowOff>
    </xdr:from>
    <xdr:to>
      <xdr:col>7</xdr:col>
      <xdr:colOff>962024</xdr:colOff>
      <xdr:row>4</xdr:row>
      <xdr:rowOff>45757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133451" y="39557"/>
          <a:ext cx="2019298" cy="65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2"/>
  <sheetViews>
    <sheetView rightToLeft="1" tabSelected="1" zoomScaleNormal="100" workbookViewId="0">
      <selection activeCell="A9" sqref="A9:H9"/>
    </sheetView>
  </sheetViews>
  <sheetFormatPr defaultRowHeight="12.75"/>
  <cols>
    <col min="1" max="1" width="11" style="1" customWidth="1"/>
    <col min="2" max="2" width="9.5703125" style="1" customWidth="1"/>
    <col min="3" max="3" width="8.140625" style="1" customWidth="1"/>
    <col min="4" max="4" width="10.140625" style="1" customWidth="1"/>
    <col min="5" max="5" width="14.28515625" style="1" customWidth="1"/>
    <col min="6" max="6" width="31.28515625" style="1" customWidth="1"/>
    <col min="7" max="7" width="11.42578125" style="1" customWidth="1"/>
    <col min="8" max="8" width="19.28515625" style="1" customWidth="1"/>
    <col min="9" max="16384" width="9.140625" style="1"/>
  </cols>
  <sheetData>
    <row r="1" spans="1:8">
      <c r="A1" s="80"/>
      <c r="B1" s="80"/>
      <c r="C1" s="80"/>
      <c r="D1" s="80"/>
      <c r="E1" s="80"/>
      <c r="F1" s="80"/>
      <c r="G1" s="80"/>
      <c r="H1" s="80"/>
    </row>
    <row r="2" spans="1:8">
      <c r="A2" s="80"/>
      <c r="B2" s="80"/>
      <c r="C2" s="80"/>
      <c r="D2" s="80"/>
      <c r="E2" s="80"/>
      <c r="F2" s="80"/>
      <c r="G2" s="80"/>
      <c r="H2" s="80"/>
    </row>
    <row r="3" spans="1:8">
      <c r="A3" s="80"/>
      <c r="B3" s="80"/>
      <c r="C3" s="80"/>
      <c r="D3" s="80"/>
      <c r="E3" s="80"/>
      <c r="F3" s="80"/>
      <c r="G3" s="80"/>
      <c r="H3" s="80"/>
    </row>
    <row r="4" spans="1:8">
      <c r="A4" s="80"/>
      <c r="B4" s="80"/>
      <c r="C4" s="80"/>
      <c r="D4" s="80"/>
      <c r="E4" s="80"/>
      <c r="F4" s="80"/>
      <c r="G4" s="80"/>
      <c r="H4" s="80"/>
    </row>
    <row r="5" spans="1:8">
      <c r="A5" s="80"/>
      <c r="B5" s="80"/>
      <c r="C5" s="80"/>
      <c r="D5" s="80"/>
      <c r="E5" s="80"/>
      <c r="F5" s="80"/>
      <c r="G5" s="80"/>
      <c r="H5" s="80"/>
    </row>
    <row r="6" spans="1:8">
      <c r="A6" s="80"/>
      <c r="B6" s="80"/>
      <c r="C6" s="80"/>
      <c r="D6" s="80"/>
      <c r="E6" s="80"/>
      <c r="F6" s="80"/>
      <c r="G6" s="80"/>
      <c r="H6" s="80"/>
    </row>
    <row r="7" spans="1:8" ht="11.25" customHeight="1">
      <c r="A7" s="80"/>
      <c r="B7" s="80"/>
      <c r="C7" s="80"/>
      <c r="D7" s="80"/>
      <c r="E7" s="80"/>
      <c r="F7" s="80"/>
      <c r="G7" s="80"/>
      <c r="H7" s="80"/>
    </row>
    <row r="8" spans="1:8" ht="30.75" hidden="1" customHeight="1">
      <c r="A8" s="80"/>
      <c r="B8" s="80"/>
      <c r="C8" s="80"/>
      <c r="D8" s="80"/>
      <c r="E8" s="80"/>
      <c r="F8" s="80"/>
      <c r="G8" s="80"/>
      <c r="H8" s="80"/>
    </row>
    <row r="9" spans="1:8" ht="54.95" customHeight="1">
      <c r="A9" s="79" t="s">
        <v>144</v>
      </c>
      <c r="B9" s="79"/>
      <c r="C9" s="79"/>
      <c r="D9" s="79"/>
      <c r="E9" s="79"/>
      <c r="F9" s="79"/>
      <c r="G9" s="79"/>
      <c r="H9" s="79"/>
    </row>
    <row r="10" spans="1:8" s="54" customFormat="1" ht="20.100000000000001" customHeight="1">
      <c r="A10" s="77" t="s">
        <v>0</v>
      </c>
      <c r="B10" s="77"/>
      <c r="C10" s="77"/>
      <c r="D10" s="77"/>
      <c r="E10" s="77"/>
      <c r="F10" s="77"/>
      <c r="G10" s="77"/>
      <c r="H10" s="77"/>
    </row>
    <row r="11" spans="1:8" s="54" customFormat="1" ht="20.100000000000001" customHeight="1">
      <c r="A11" s="78" t="s">
        <v>143</v>
      </c>
      <c r="B11" s="78"/>
      <c r="C11" s="78"/>
      <c r="D11" s="78"/>
      <c r="E11" s="78"/>
      <c r="F11" s="78"/>
      <c r="G11" s="78"/>
      <c r="H11" s="78"/>
    </row>
    <row r="12" spans="1:8" ht="24.95" customHeight="1">
      <c r="A12" s="81" t="s">
        <v>4</v>
      </c>
      <c r="B12" s="87" t="s">
        <v>5</v>
      </c>
      <c r="C12" s="81" t="s">
        <v>6</v>
      </c>
      <c r="D12" s="81" t="s">
        <v>7</v>
      </c>
      <c r="E12" s="81" t="s">
        <v>8</v>
      </c>
      <c r="F12" s="83" t="s">
        <v>1</v>
      </c>
      <c r="G12" s="85" t="s">
        <v>2</v>
      </c>
      <c r="H12" s="89" t="s">
        <v>3</v>
      </c>
    </row>
    <row r="13" spans="1:8" ht="24.95" customHeight="1">
      <c r="A13" s="82"/>
      <c r="B13" s="88"/>
      <c r="C13" s="82"/>
      <c r="D13" s="82"/>
      <c r="E13" s="82"/>
      <c r="F13" s="84"/>
      <c r="G13" s="86"/>
      <c r="H13" s="89"/>
    </row>
    <row r="14" spans="1:8" ht="24.95" customHeight="1">
      <c r="A14" s="8">
        <v>151</v>
      </c>
      <c r="B14" s="8">
        <v>6</v>
      </c>
      <c r="C14" s="3">
        <v>189</v>
      </c>
      <c r="D14" s="3">
        <v>81</v>
      </c>
      <c r="E14" s="9">
        <f>SUM(A14:D14)</f>
        <v>427</v>
      </c>
      <c r="F14" s="2" t="s">
        <v>9</v>
      </c>
      <c r="G14" s="73"/>
      <c r="H14" s="74" t="s">
        <v>141</v>
      </c>
    </row>
    <row r="15" spans="1:8" ht="24.95" customHeight="1">
      <c r="A15" s="8">
        <v>85</v>
      </c>
      <c r="B15" s="8">
        <v>5</v>
      </c>
      <c r="C15" s="3">
        <v>138</v>
      </c>
      <c r="D15" s="3">
        <v>63</v>
      </c>
      <c r="E15" s="9">
        <f t="shared" ref="E15:E61" si="0">SUM(A15:D15)</f>
        <v>291</v>
      </c>
      <c r="F15" s="2" t="s">
        <v>10</v>
      </c>
      <c r="G15" s="73"/>
      <c r="H15" s="74"/>
    </row>
    <row r="16" spans="1:8" ht="24.95" customHeight="1">
      <c r="A16" s="8">
        <v>85</v>
      </c>
      <c r="B16" s="8">
        <v>1</v>
      </c>
      <c r="C16" s="3">
        <v>118</v>
      </c>
      <c r="D16" s="3">
        <v>34</v>
      </c>
      <c r="E16" s="9">
        <f t="shared" si="0"/>
        <v>238</v>
      </c>
      <c r="F16" s="2" t="s">
        <v>11</v>
      </c>
      <c r="G16" s="73"/>
      <c r="H16" s="74"/>
    </row>
    <row r="17" spans="1:8" ht="24.95" customHeight="1">
      <c r="A17" s="8">
        <v>30</v>
      </c>
      <c r="B17" s="8">
        <v>3</v>
      </c>
      <c r="C17" s="3">
        <v>53</v>
      </c>
      <c r="D17" s="3">
        <v>23</v>
      </c>
      <c r="E17" s="9">
        <f t="shared" si="0"/>
        <v>109</v>
      </c>
      <c r="F17" s="2" t="s">
        <v>12</v>
      </c>
      <c r="G17" s="73"/>
      <c r="H17" s="74"/>
    </row>
    <row r="18" spans="1:8" ht="24.95" customHeight="1">
      <c r="A18" s="8">
        <v>66</v>
      </c>
      <c r="B18" s="8"/>
      <c r="C18" s="3">
        <v>142</v>
      </c>
      <c r="D18" s="3">
        <v>33</v>
      </c>
      <c r="E18" s="9">
        <f t="shared" si="0"/>
        <v>241</v>
      </c>
      <c r="F18" s="2" t="s">
        <v>13</v>
      </c>
      <c r="G18" s="73"/>
      <c r="H18" s="74"/>
    </row>
    <row r="19" spans="1:8" ht="24.95" customHeight="1">
      <c r="A19" s="8">
        <v>39</v>
      </c>
      <c r="B19" s="8">
        <v>2</v>
      </c>
      <c r="C19" s="3">
        <v>89</v>
      </c>
      <c r="D19" s="3">
        <v>28</v>
      </c>
      <c r="E19" s="9">
        <f t="shared" si="0"/>
        <v>158</v>
      </c>
      <c r="F19" s="2" t="s">
        <v>14</v>
      </c>
      <c r="G19" s="73"/>
      <c r="H19" s="74"/>
    </row>
    <row r="20" spans="1:8" ht="24.95" customHeight="1">
      <c r="A20" s="8">
        <v>160</v>
      </c>
      <c r="B20" s="8">
        <v>12</v>
      </c>
      <c r="C20" s="3">
        <v>271</v>
      </c>
      <c r="D20" s="3">
        <v>104</v>
      </c>
      <c r="E20" s="9">
        <f t="shared" si="0"/>
        <v>547</v>
      </c>
      <c r="F20" s="2" t="s">
        <v>15</v>
      </c>
      <c r="G20" s="73"/>
      <c r="H20" s="74"/>
    </row>
    <row r="21" spans="1:8" ht="24.95" customHeight="1">
      <c r="A21" s="8">
        <v>83</v>
      </c>
      <c r="B21" s="8"/>
      <c r="C21" s="3">
        <v>225</v>
      </c>
      <c r="D21" s="3">
        <v>53</v>
      </c>
      <c r="E21" s="9">
        <f t="shared" si="0"/>
        <v>361</v>
      </c>
      <c r="F21" s="2" t="s">
        <v>16</v>
      </c>
      <c r="G21" s="73"/>
      <c r="H21" s="74"/>
    </row>
    <row r="22" spans="1:8" ht="24.95" customHeight="1">
      <c r="A22" s="8">
        <v>78</v>
      </c>
      <c r="B22" s="8">
        <v>3</v>
      </c>
      <c r="C22" s="3">
        <v>210</v>
      </c>
      <c r="D22" s="3">
        <v>69</v>
      </c>
      <c r="E22" s="9">
        <f t="shared" si="0"/>
        <v>360</v>
      </c>
      <c r="F22" s="2" t="s">
        <v>17</v>
      </c>
      <c r="G22" s="73"/>
      <c r="H22" s="74"/>
    </row>
    <row r="23" spans="1:8" ht="24.95" customHeight="1">
      <c r="A23" s="8">
        <v>40</v>
      </c>
      <c r="B23" s="8"/>
      <c r="C23" s="3">
        <v>76</v>
      </c>
      <c r="D23" s="3">
        <v>18</v>
      </c>
      <c r="E23" s="9">
        <f t="shared" si="0"/>
        <v>134</v>
      </c>
      <c r="F23" s="2" t="s">
        <v>18</v>
      </c>
      <c r="G23" s="73"/>
      <c r="H23" s="74"/>
    </row>
    <row r="24" spans="1:8" ht="24.95" customHeight="1">
      <c r="A24" s="8">
        <v>234</v>
      </c>
      <c r="B24" s="8">
        <v>19</v>
      </c>
      <c r="C24" s="3">
        <v>664</v>
      </c>
      <c r="D24" s="3">
        <v>146</v>
      </c>
      <c r="E24" s="9">
        <f t="shared" si="0"/>
        <v>1063</v>
      </c>
      <c r="F24" s="2" t="s">
        <v>19</v>
      </c>
      <c r="G24" s="73"/>
      <c r="H24" s="74"/>
    </row>
    <row r="25" spans="1:8" ht="24.95" customHeight="1">
      <c r="A25" s="8">
        <v>69</v>
      </c>
      <c r="B25" s="8">
        <v>2</v>
      </c>
      <c r="C25" s="3">
        <v>140</v>
      </c>
      <c r="D25" s="3">
        <v>32</v>
      </c>
      <c r="E25" s="9">
        <f t="shared" si="0"/>
        <v>243</v>
      </c>
      <c r="F25" s="2" t="s">
        <v>20</v>
      </c>
      <c r="G25" s="73"/>
      <c r="H25" s="74"/>
    </row>
    <row r="26" spans="1:8" ht="24.95" customHeight="1">
      <c r="A26" s="3">
        <v>176</v>
      </c>
      <c r="B26" s="3">
        <v>13</v>
      </c>
      <c r="C26" s="3">
        <v>449</v>
      </c>
      <c r="D26" s="3">
        <v>128</v>
      </c>
      <c r="E26" s="9">
        <f t="shared" si="0"/>
        <v>766</v>
      </c>
      <c r="F26" s="2" t="s">
        <v>21</v>
      </c>
      <c r="G26" s="73"/>
      <c r="H26" s="74"/>
    </row>
    <row r="27" spans="1:8" ht="24.95" customHeight="1">
      <c r="A27" s="3">
        <v>50</v>
      </c>
      <c r="B27" s="3">
        <v>3</v>
      </c>
      <c r="C27" s="3">
        <v>99</v>
      </c>
      <c r="D27" s="3">
        <v>42</v>
      </c>
      <c r="E27" s="9">
        <f t="shared" si="0"/>
        <v>194</v>
      </c>
      <c r="F27" s="2" t="s">
        <v>22</v>
      </c>
      <c r="G27" s="73"/>
      <c r="H27" s="74"/>
    </row>
    <row r="28" spans="1:8" ht="24.95" customHeight="1">
      <c r="A28" s="3">
        <v>23</v>
      </c>
      <c r="B28" s="3">
        <v>4</v>
      </c>
      <c r="C28" s="3">
        <v>14</v>
      </c>
      <c r="D28" s="3">
        <v>9</v>
      </c>
      <c r="E28" s="9">
        <f t="shared" si="0"/>
        <v>50</v>
      </c>
      <c r="F28" s="2" t="s">
        <v>23</v>
      </c>
      <c r="G28" s="73"/>
      <c r="H28" s="74"/>
    </row>
    <row r="29" spans="1:8" ht="24.95" customHeight="1">
      <c r="A29" s="3">
        <v>26</v>
      </c>
      <c r="B29" s="3">
        <v>5</v>
      </c>
      <c r="C29" s="3">
        <v>33</v>
      </c>
      <c r="D29" s="3">
        <v>15</v>
      </c>
      <c r="E29" s="9">
        <f t="shared" si="0"/>
        <v>79</v>
      </c>
      <c r="F29" s="2" t="s">
        <v>24</v>
      </c>
      <c r="G29" s="73"/>
      <c r="H29" s="74"/>
    </row>
    <row r="30" spans="1:8" ht="24.95" customHeight="1">
      <c r="A30" s="8">
        <v>140</v>
      </c>
      <c r="B30" s="8">
        <v>5</v>
      </c>
      <c r="C30" s="3">
        <v>143</v>
      </c>
      <c r="D30" s="3">
        <v>48</v>
      </c>
      <c r="E30" s="9">
        <f t="shared" si="0"/>
        <v>336</v>
      </c>
      <c r="F30" s="2" t="s">
        <v>25</v>
      </c>
      <c r="G30" s="73"/>
      <c r="H30" s="74"/>
    </row>
    <row r="31" spans="1:8" ht="24.95" customHeight="1">
      <c r="A31" s="8">
        <v>17</v>
      </c>
      <c r="B31" s="8">
        <v>0</v>
      </c>
      <c r="C31" s="3">
        <v>197</v>
      </c>
      <c r="D31" s="3">
        <v>56</v>
      </c>
      <c r="E31" s="9">
        <f t="shared" si="0"/>
        <v>270</v>
      </c>
      <c r="F31" s="2" t="s">
        <v>26</v>
      </c>
      <c r="G31" s="73"/>
      <c r="H31" s="74"/>
    </row>
    <row r="32" spans="1:8" ht="24.95" customHeight="1">
      <c r="A32" s="8"/>
      <c r="B32" s="8"/>
      <c r="C32" s="3">
        <v>74</v>
      </c>
      <c r="D32" s="3">
        <v>6</v>
      </c>
      <c r="E32" s="9">
        <f t="shared" si="0"/>
        <v>80</v>
      </c>
      <c r="F32" s="2" t="s">
        <v>27</v>
      </c>
      <c r="G32" s="73"/>
      <c r="H32" s="74"/>
    </row>
    <row r="33" spans="1:8" ht="24.95" customHeight="1">
      <c r="A33" s="8">
        <v>99</v>
      </c>
      <c r="B33" s="8">
        <v>5</v>
      </c>
      <c r="C33" s="3">
        <v>174</v>
      </c>
      <c r="D33" s="3">
        <v>45</v>
      </c>
      <c r="E33" s="9">
        <f t="shared" si="0"/>
        <v>323</v>
      </c>
      <c r="F33" s="2" t="s">
        <v>17</v>
      </c>
      <c r="G33" s="73"/>
      <c r="H33" s="74"/>
    </row>
    <row r="34" spans="1:8" ht="24.95" customHeight="1">
      <c r="A34" s="8">
        <v>14</v>
      </c>
      <c r="B34" s="8"/>
      <c r="C34" s="3">
        <v>32</v>
      </c>
      <c r="D34" s="3">
        <v>23</v>
      </c>
      <c r="E34" s="9">
        <f t="shared" si="0"/>
        <v>69</v>
      </c>
      <c r="F34" s="2" t="s">
        <v>28</v>
      </c>
      <c r="G34" s="73"/>
      <c r="H34" s="74"/>
    </row>
    <row r="35" spans="1:8" ht="24.95" customHeight="1">
      <c r="A35" s="8">
        <v>39</v>
      </c>
      <c r="B35" s="8"/>
      <c r="C35" s="3">
        <v>214</v>
      </c>
      <c r="D35" s="3">
        <v>27</v>
      </c>
      <c r="E35" s="9">
        <f t="shared" si="0"/>
        <v>280</v>
      </c>
      <c r="F35" s="2" t="s">
        <v>29</v>
      </c>
      <c r="G35" s="73"/>
      <c r="H35" s="74"/>
    </row>
    <row r="36" spans="1:8" ht="24.95" customHeight="1">
      <c r="A36" s="8">
        <v>12</v>
      </c>
      <c r="B36" s="8"/>
      <c r="C36" s="3">
        <v>258</v>
      </c>
      <c r="D36" s="3">
        <v>32</v>
      </c>
      <c r="E36" s="9">
        <f t="shared" si="0"/>
        <v>302</v>
      </c>
      <c r="F36" s="2" t="s">
        <v>30</v>
      </c>
      <c r="G36" s="73"/>
      <c r="H36" s="74"/>
    </row>
    <row r="37" spans="1:8" ht="24.95" customHeight="1">
      <c r="A37" s="8">
        <v>51</v>
      </c>
      <c r="B37" s="8"/>
      <c r="C37" s="3">
        <v>90</v>
      </c>
      <c r="D37" s="3">
        <v>34</v>
      </c>
      <c r="E37" s="9">
        <f t="shared" si="0"/>
        <v>175</v>
      </c>
      <c r="F37" s="2" t="s">
        <v>31</v>
      </c>
      <c r="G37" s="73"/>
      <c r="H37" s="74"/>
    </row>
    <row r="38" spans="1:8" ht="24.95" customHeight="1">
      <c r="A38" s="8">
        <v>10</v>
      </c>
      <c r="B38" s="8">
        <v>0</v>
      </c>
      <c r="C38" s="3">
        <v>97</v>
      </c>
      <c r="D38" s="3">
        <v>28</v>
      </c>
      <c r="E38" s="9">
        <f t="shared" si="0"/>
        <v>135</v>
      </c>
      <c r="F38" s="2" t="s">
        <v>32</v>
      </c>
      <c r="G38" s="73"/>
      <c r="H38" s="74"/>
    </row>
    <row r="39" spans="1:8" ht="24.95" customHeight="1">
      <c r="A39" s="8">
        <v>2</v>
      </c>
      <c r="B39" s="8"/>
      <c r="C39" s="3">
        <v>29</v>
      </c>
      <c r="D39" s="3">
        <v>6</v>
      </c>
      <c r="E39" s="9">
        <f t="shared" si="0"/>
        <v>37</v>
      </c>
      <c r="F39" s="2" t="s">
        <v>33</v>
      </c>
      <c r="G39" s="73"/>
      <c r="H39" s="74"/>
    </row>
    <row r="40" spans="1:8" ht="24.95" customHeight="1">
      <c r="A40" s="8">
        <v>1</v>
      </c>
      <c r="B40" s="8">
        <v>0</v>
      </c>
      <c r="C40" s="3">
        <v>3</v>
      </c>
      <c r="D40" s="3">
        <v>1</v>
      </c>
      <c r="E40" s="9">
        <f t="shared" si="0"/>
        <v>5</v>
      </c>
      <c r="F40" s="7" t="s">
        <v>34</v>
      </c>
      <c r="G40" s="73"/>
      <c r="H40" s="74"/>
    </row>
    <row r="41" spans="1:8" ht="24.95" customHeight="1">
      <c r="A41" s="8">
        <v>196</v>
      </c>
      <c r="B41" s="8">
        <v>10</v>
      </c>
      <c r="C41" s="3">
        <v>508</v>
      </c>
      <c r="D41" s="3">
        <v>150</v>
      </c>
      <c r="E41" s="9">
        <f t="shared" si="0"/>
        <v>864</v>
      </c>
      <c r="F41" s="2" t="s">
        <v>35</v>
      </c>
      <c r="G41" s="73"/>
      <c r="H41" s="74"/>
    </row>
    <row r="42" spans="1:8" ht="24.95" customHeight="1">
      <c r="A42" s="8">
        <v>69</v>
      </c>
      <c r="B42" s="8">
        <v>2</v>
      </c>
      <c r="C42" s="3">
        <v>136</v>
      </c>
      <c r="D42" s="3">
        <v>46</v>
      </c>
      <c r="E42" s="9">
        <f t="shared" si="0"/>
        <v>253</v>
      </c>
      <c r="F42" s="2" t="s">
        <v>36</v>
      </c>
      <c r="G42" s="73"/>
      <c r="H42" s="74"/>
    </row>
    <row r="43" spans="1:8" ht="24.95" customHeight="1">
      <c r="A43" s="3">
        <v>59</v>
      </c>
      <c r="B43" s="3">
        <v>6</v>
      </c>
      <c r="C43" s="3">
        <v>61</v>
      </c>
      <c r="D43" s="3">
        <v>47</v>
      </c>
      <c r="E43" s="9">
        <f t="shared" si="0"/>
        <v>173</v>
      </c>
      <c r="F43" s="2" t="s">
        <v>37</v>
      </c>
      <c r="G43" s="73"/>
      <c r="H43" s="74"/>
    </row>
    <row r="44" spans="1:8" ht="24.95" customHeight="1">
      <c r="A44" s="9">
        <v>28</v>
      </c>
      <c r="B44" s="10">
        <v>2</v>
      </c>
      <c r="C44" s="9">
        <v>44</v>
      </c>
      <c r="D44" s="9">
        <v>14</v>
      </c>
      <c r="E44" s="9">
        <f t="shared" si="0"/>
        <v>88</v>
      </c>
      <c r="F44" s="2" t="s">
        <v>38</v>
      </c>
      <c r="G44" s="73"/>
      <c r="H44" s="74"/>
    </row>
    <row r="45" spans="1:8" ht="24.95" customHeight="1">
      <c r="A45" s="11">
        <f>SUM(A14:A44)</f>
        <v>2132</v>
      </c>
      <c r="B45" s="11">
        <f t="shared" ref="B45:E45" si="1">SUM(B14:B44)</f>
        <v>108</v>
      </c>
      <c r="C45" s="11">
        <f t="shared" si="1"/>
        <v>4970</v>
      </c>
      <c r="D45" s="11">
        <f t="shared" si="1"/>
        <v>1441</v>
      </c>
      <c r="E45" s="11">
        <f t="shared" si="1"/>
        <v>8651</v>
      </c>
      <c r="F45" s="12" t="s">
        <v>39</v>
      </c>
      <c r="G45" s="73"/>
      <c r="H45" s="74"/>
    </row>
    <row r="46" spans="1:8" ht="24.95" customHeight="1">
      <c r="A46" s="9">
        <v>94</v>
      </c>
      <c r="B46" s="10">
        <v>5</v>
      </c>
      <c r="C46" s="9">
        <v>162</v>
      </c>
      <c r="D46" s="9">
        <v>58</v>
      </c>
      <c r="E46" s="9">
        <f t="shared" si="0"/>
        <v>319</v>
      </c>
      <c r="F46" s="16" t="s">
        <v>40</v>
      </c>
      <c r="G46" s="73" t="s">
        <v>41</v>
      </c>
      <c r="H46" s="74"/>
    </row>
    <row r="47" spans="1:8" ht="24.95" customHeight="1">
      <c r="A47" s="9">
        <v>125</v>
      </c>
      <c r="B47" s="10">
        <v>9</v>
      </c>
      <c r="C47" s="9">
        <v>313</v>
      </c>
      <c r="D47" s="9">
        <v>70</v>
      </c>
      <c r="E47" s="9">
        <f t="shared" si="0"/>
        <v>517</v>
      </c>
      <c r="F47" s="17" t="s">
        <v>42</v>
      </c>
      <c r="G47" s="73"/>
      <c r="H47" s="74"/>
    </row>
    <row r="48" spans="1:8" ht="24.95" customHeight="1">
      <c r="A48" s="9">
        <v>48</v>
      </c>
      <c r="B48" s="10">
        <v>2</v>
      </c>
      <c r="C48" s="9">
        <v>84</v>
      </c>
      <c r="D48" s="9">
        <v>23</v>
      </c>
      <c r="E48" s="9">
        <f t="shared" si="0"/>
        <v>157</v>
      </c>
      <c r="F48" s="17" t="s">
        <v>43</v>
      </c>
      <c r="G48" s="73"/>
      <c r="H48" s="74"/>
    </row>
    <row r="49" spans="1:32" ht="24.95" customHeight="1">
      <c r="A49" s="9">
        <v>54</v>
      </c>
      <c r="B49" s="10">
        <v>0</v>
      </c>
      <c r="C49" s="9">
        <v>35</v>
      </c>
      <c r="D49" s="9">
        <v>17</v>
      </c>
      <c r="E49" s="9">
        <f t="shared" si="0"/>
        <v>106</v>
      </c>
      <c r="F49" s="17" t="s">
        <v>44</v>
      </c>
      <c r="G49" s="73"/>
      <c r="H49" s="74"/>
    </row>
    <row r="50" spans="1:32" ht="24.95" customHeight="1">
      <c r="A50" s="9">
        <v>59</v>
      </c>
      <c r="B50" s="10">
        <v>5</v>
      </c>
      <c r="C50" s="9">
        <v>163</v>
      </c>
      <c r="D50" s="9">
        <v>49</v>
      </c>
      <c r="E50" s="9">
        <f t="shared" si="0"/>
        <v>276</v>
      </c>
      <c r="F50" s="17" t="s">
        <v>45</v>
      </c>
      <c r="G50" s="73"/>
      <c r="H50" s="74"/>
    </row>
    <row r="51" spans="1:32" ht="24.95" customHeight="1">
      <c r="A51" s="9">
        <v>60</v>
      </c>
      <c r="B51" s="10">
        <v>2</v>
      </c>
      <c r="C51" s="9">
        <v>89</v>
      </c>
      <c r="D51" s="9">
        <v>23</v>
      </c>
      <c r="E51" s="9">
        <f t="shared" si="0"/>
        <v>174</v>
      </c>
      <c r="F51" s="17" t="s">
        <v>46</v>
      </c>
      <c r="G51" s="73"/>
      <c r="H51" s="74"/>
    </row>
    <row r="52" spans="1:32" ht="24.95" customHeight="1">
      <c r="A52" s="9">
        <v>11</v>
      </c>
      <c r="B52" s="10">
        <v>0</v>
      </c>
      <c r="C52" s="9">
        <v>169</v>
      </c>
      <c r="D52" s="9">
        <v>26</v>
      </c>
      <c r="E52" s="9">
        <f t="shared" si="0"/>
        <v>206</v>
      </c>
      <c r="F52" s="17" t="s">
        <v>47</v>
      </c>
      <c r="G52" s="73"/>
      <c r="H52" s="74"/>
    </row>
    <row r="53" spans="1:32" ht="24.95" customHeight="1">
      <c r="A53" s="9">
        <v>6</v>
      </c>
      <c r="B53" s="10">
        <v>0</v>
      </c>
      <c r="C53" s="9">
        <v>206</v>
      </c>
      <c r="D53" s="9">
        <v>24</v>
      </c>
      <c r="E53" s="9">
        <f t="shared" si="0"/>
        <v>236</v>
      </c>
      <c r="F53" s="17" t="s">
        <v>48</v>
      </c>
      <c r="G53" s="73"/>
      <c r="H53" s="74"/>
    </row>
    <row r="54" spans="1:32" ht="24.95" customHeight="1">
      <c r="A54" s="3">
        <v>10</v>
      </c>
      <c r="B54" s="3">
        <v>0</v>
      </c>
      <c r="C54" s="3">
        <v>63</v>
      </c>
      <c r="D54" s="3">
        <v>26</v>
      </c>
      <c r="E54" s="9">
        <f t="shared" si="0"/>
        <v>99</v>
      </c>
      <c r="F54" s="17" t="s">
        <v>49</v>
      </c>
      <c r="G54" s="73"/>
      <c r="H54" s="74"/>
    </row>
    <row r="55" spans="1:32" ht="24.95" customHeight="1">
      <c r="A55" s="9">
        <v>80</v>
      </c>
      <c r="B55" s="9">
        <v>0</v>
      </c>
      <c r="C55" s="9">
        <v>239</v>
      </c>
      <c r="D55" s="9">
        <v>46</v>
      </c>
      <c r="E55" s="9">
        <f t="shared" si="0"/>
        <v>365</v>
      </c>
      <c r="F55" s="17" t="s">
        <v>50</v>
      </c>
      <c r="G55" s="73"/>
      <c r="H55" s="74"/>
    </row>
    <row r="56" spans="1:32" ht="24.95" customHeight="1">
      <c r="A56" s="9">
        <v>45</v>
      </c>
      <c r="B56" s="9">
        <v>3</v>
      </c>
      <c r="C56" s="9">
        <v>98</v>
      </c>
      <c r="D56" s="9">
        <v>30</v>
      </c>
      <c r="E56" s="9">
        <f t="shared" si="0"/>
        <v>176</v>
      </c>
      <c r="F56" s="17" t="s">
        <v>51</v>
      </c>
      <c r="G56" s="73"/>
      <c r="H56" s="74"/>
    </row>
    <row r="57" spans="1:32" ht="24.95" customHeight="1">
      <c r="A57" s="9">
        <v>46</v>
      </c>
      <c r="B57" s="9">
        <v>5</v>
      </c>
      <c r="C57" s="9">
        <v>101</v>
      </c>
      <c r="D57" s="9">
        <v>30</v>
      </c>
      <c r="E57" s="9">
        <f t="shared" si="0"/>
        <v>182</v>
      </c>
      <c r="F57" s="17" t="s">
        <v>52</v>
      </c>
      <c r="G57" s="73"/>
      <c r="H57" s="74"/>
    </row>
    <row r="58" spans="1:32" ht="24.95" customHeight="1">
      <c r="A58" s="9">
        <v>30</v>
      </c>
      <c r="B58" s="9">
        <v>4</v>
      </c>
      <c r="C58" s="9">
        <v>47</v>
      </c>
      <c r="D58" s="9">
        <v>18</v>
      </c>
      <c r="E58" s="9">
        <f t="shared" si="0"/>
        <v>99</v>
      </c>
      <c r="F58" s="17" t="s">
        <v>53</v>
      </c>
      <c r="G58" s="73"/>
      <c r="H58" s="74"/>
    </row>
    <row r="59" spans="1:32" ht="24.95" customHeight="1">
      <c r="A59" s="11">
        <f>SUM(A46:A58)</f>
        <v>668</v>
      </c>
      <c r="B59" s="11">
        <f t="shared" ref="B59:D59" si="2">SUM(B46:B58)</f>
        <v>35</v>
      </c>
      <c r="C59" s="11">
        <f t="shared" si="2"/>
        <v>1769</v>
      </c>
      <c r="D59" s="11">
        <f t="shared" si="2"/>
        <v>440</v>
      </c>
      <c r="E59" s="11">
        <f>SUM(A59:D59)</f>
        <v>2912</v>
      </c>
      <c r="F59" s="13" t="s">
        <v>54</v>
      </c>
      <c r="G59" s="73"/>
      <c r="H59" s="74"/>
    </row>
    <row r="60" spans="1:32" ht="24.95" customHeight="1">
      <c r="A60" s="9">
        <v>18</v>
      </c>
      <c r="B60" s="9">
        <v>2</v>
      </c>
      <c r="C60" s="9">
        <v>47</v>
      </c>
      <c r="D60" s="9">
        <v>10</v>
      </c>
      <c r="E60" s="9">
        <f t="shared" si="0"/>
        <v>77</v>
      </c>
      <c r="F60" s="2" t="s">
        <v>55</v>
      </c>
      <c r="G60" s="75"/>
      <c r="H60" s="74"/>
    </row>
    <row r="61" spans="1:32" ht="24.95" customHeight="1">
      <c r="A61" s="11">
        <f>SUM(A60)</f>
        <v>18</v>
      </c>
      <c r="B61" s="11">
        <f t="shared" ref="B61:D61" si="3">SUM(B60)</f>
        <v>2</v>
      </c>
      <c r="C61" s="11">
        <f t="shared" si="3"/>
        <v>47</v>
      </c>
      <c r="D61" s="11">
        <f t="shared" si="3"/>
        <v>10</v>
      </c>
      <c r="E61" s="11">
        <f t="shared" si="0"/>
        <v>77</v>
      </c>
      <c r="F61" s="15" t="s">
        <v>56</v>
      </c>
      <c r="G61" s="75"/>
      <c r="H61" s="74"/>
    </row>
    <row r="62" spans="1:32" ht="24.95" customHeight="1">
      <c r="A62" s="14">
        <f>SUM(A45+A59+A61)</f>
        <v>2818</v>
      </c>
      <c r="B62" s="14">
        <f>SUM(B45+B59+B61)</f>
        <v>145</v>
      </c>
      <c r="C62" s="14">
        <f>SUM(C45+C59+C61)</f>
        <v>6786</v>
      </c>
      <c r="D62" s="14">
        <f>SUM(D45+D59+D61)</f>
        <v>1891</v>
      </c>
      <c r="E62" s="14">
        <f>SUM(E45+E59+E61)</f>
        <v>11640</v>
      </c>
      <c r="F62" s="72" t="s">
        <v>57</v>
      </c>
      <c r="G62" s="72"/>
      <c r="H62" s="74"/>
    </row>
    <row r="63" spans="1:32" ht="24.95" customHeight="1">
      <c r="A63" s="76"/>
      <c r="B63" s="76"/>
      <c r="C63" s="76"/>
      <c r="D63" s="76"/>
      <c r="E63" s="76"/>
      <c r="F63" s="76"/>
      <c r="G63" s="76"/>
      <c r="H63" s="76"/>
    </row>
    <row r="64" spans="1:32" ht="24.95" customHeight="1">
      <c r="A64" s="76"/>
      <c r="B64" s="76"/>
      <c r="C64" s="76"/>
      <c r="D64" s="76"/>
      <c r="E64" s="76"/>
      <c r="F64" s="76"/>
      <c r="G64" s="76"/>
      <c r="H64" s="76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8" s="4" customFormat="1" ht="24.95" customHeight="1">
      <c r="A65" s="76"/>
      <c r="B65" s="76"/>
      <c r="C65" s="76"/>
      <c r="D65" s="76"/>
      <c r="E65" s="76"/>
      <c r="F65" s="76"/>
      <c r="G65" s="76"/>
      <c r="H65" s="76"/>
    </row>
    <row r="66" spans="1:8" s="4" customFormat="1" ht="24.95" customHeight="1">
      <c r="A66" s="66" t="s">
        <v>0</v>
      </c>
      <c r="B66" s="66"/>
      <c r="C66" s="66"/>
      <c r="D66" s="66"/>
      <c r="E66" s="66"/>
      <c r="F66" s="66"/>
      <c r="G66" s="66"/>
      <c r="H66" s="66"/>
    </row>
    <row r="67" spans="1:8" s="4" customFormat="1" ht="24.95" customHeight="1">
      <c r="A67" s="67" t="s">
        <v>143</v>
      </c>
      <c r="B67" s="67"/>
      <c r="C67" s="67"/>
      <c r="D67" s="67"/>
      <c r="E67" s="67"/>
      <c r="F67" s="67"/>
      <c r="G67" s="67"/>
      <c r="H67" s="67"/>
    </row>
    <row r="68" spans="1:8" s="4" customFormat="1" ht="24.95" customHeight="1">
      <c r="A68" s="50"/>
      <c r="B68" s="50"/>
      <c r="C68" s="50"/>
      <c r="D68" s="50"/>
      <c r="E68" s="52"/>
      <c r="F68" s="60" t="s">
        <v>1</v>
      </c>
      <c r="G68" s="63" t="s">
        <v>2</v>
      </c>
      <c r="H68" s="69" t="s">
        <v>58</v>
      </c>
    </row>
    <row r="69" spans="1:8" s="4" customFormat="1" ht="24.95" customHeight="1">
      <c r="A69" s="51" t="s">
        <v>4</v>
      </c>
      <c r="B69" s="50" t="s">
        <v>5</v>
      </c>
      <c r="C69" s="51" t="s">
        <v>6</v>
      </c>
      <c r="D69" s="51" t="s">
        <v>7</v>
      </c>
      <c r="E69" s="51" t="s">
        <v>8</v>
      </c>
      <c r="F69" s="60"/>
      <c r="G69" s="63"/>
      <c r="H69" s="69"/>
    </row>
    <row r="70" spans="1:8" s="4" customFormat="1" ht="24.95" customHeight="1">
      <c r="A70" s="19">
        <v>92</v>
      </c>
      <c r="B70" s="19">
        <v>3</v>
      </c>
      <c r="C70" s="19">
        <v>177</v>
      </c>
      <c r="D70" s="3">
        <v>59</v>
      </c>
      <c r="E70" s="19">
        <f>SUM(A70+B70+C70+D70)</f>
        <v>331</v>
      </c>
      <c r="F70" s="20" t="s">
        <v>59</v>
      </c>
      <c r="G70" s="70" t="s">
        <v>60</v>
      </c>
      <c r="H70" s="58" t="s">
        <v>61</v>
      </c>
    </row>
    <row r="71" spans="1:8" s="4" customFormat="1" ht="24.95" customHeight="1">
      <c r="A71" s="19">
        <v>168</v>
      </c>
      <c r="B71" s="19">
        <v>0</v>
      </c>
      <c r="C71" s="19">
        <v>307</v>
      </c>
      <c r="D71" s="3">
        <v>167</v>
      </c>
      <c r="E71" s="19">
        <f t="shared" ref="E71:E94" si="4">SUM(A71:D71)</f>
        <v>642</v>
      </c>
      <c r="F71" s="20" t="s">
        <v>62</v>
      </c>
      <c r="G71" s="70"/>
      <c r="H71" s="58"/>
    </row>
    <row r="72" spans="1:8" s="4" customFormat="1" ht="24.95" customHeight="1">
      <c r="A72" s="19">
        <v>102</v>
      </c>
      <c r="B72" s="19">
        <v>0</v>
      </c>
      <c r="C72" s="19">
        <v>275</v>
      </c>
      <c r="D72" s="3">
        <v>132</v>
      </c>
      <c r="E72" s="19">
        <f t="shared" si="4"/>
        <v>509</v>
      </c>
      <c r="F72" s="20" t="s">
        <v>63</v>
      </c>
      <c r="G72" s="70"/>
      <c r="H72" s="58"/>
    </row>
    <row r="73" spans="1:8" s="4" customFormat="1" ht="24.95" customHeight="1">
      <c r="A73" s="19">
        <v>66</v>
      </c>
      <c r="B73" s="19">
        <v>1</v>
      </c>
      <c r="C73" s="19">
        <v>280</v>
      </c>
      <c r="D73" s="3">
        <v>53</v>
      </c>
      <c r="E73" s="19">
        <f t="shared" si="4"/>
        <v>400</v>
      </c>
      <c r="F73" s="20" t="s">
        <v>64</v>
      </c>
      <c r="G73" s="70"/>
      <c r="H73" s="58"/>
    </row>
    <row r="74" spans="1:8" s="4" customFormat="1" ht="24.95" customHeight="1">
      <c r="A74" s="19">
        <v>27</v>
      </c>
      <c r="B74" s="19">
        <v>2</v>
      </c>
      <c r="C74" s="19">
        <v>40</v>
      </c>
      <c r="D74" s="3">
        <v>13</v>
      </c>
      <c r="E74" s="19">
        <f t="shared" si="4"/>
        <v>82</v>
      </c>
      <c r="F74" s="20" t="s">
        <v>65</v>
      </c>
      <c r="G74" s="70"/>
      <c r="H74" s="58"/>
    </row>
    <row r="75" spans="1:8" s="4" customFormat="1" ht="24.95" customHeight="1">
      <c r="A75" s="19">
        <v>54</v>
      </c>
      <c r="B75" s="19">
        <v>2</v>
      </c>
      <c r="C75" s="19">
        <v>185</v>
      </c>
      <c r="D75" s="3">
        <v>51</v>
      </c>
      <c r="E75" s="19">
        <f t="shared" si="4"/>
        <v>292</v>
      </c>
      <c r="F75" s="20" t="s">
        <v>66</v>
      </c>
      <c r="G75" s="70"/>
      <c r="H75" s="58"/>
    </row>
    <row r="76" spans="1:8" s="4" customFormat="1" ht="24.95" customHeight="1">
      <c r="A76" s="19">
        <v>38</v>
      </c>
      <c r="B76" s="19">
        <v>0</v>
      </c>
      <c r="C76" s="19">
        <v>62</v>
      </c>
      <c r="D76" s="3">
        <v>36</v>
      </c>
      <c r="E76" s="19">
        <f t="shared" si="4"/>
        <v>136</v>
      </c>
      <c r="F76" s="20" t="s">
        <v>67</v>
      </c>
      <c r="G76" s="70"/>
      <c r="H76" s="58"/>
    </row>
    <row r="77" spans="1:8" s="4" customFormat="1" ht="24.95" customHeight="1">
      <c r="A77" s="19">
        <v>108</v>
      </c>
      <c r="B77" s="19">
        <v>6</v>
      </c>
      <c r="C77" s="19">
        <v>208</v>
      </c>
      <c r="D77" s="3">
        <v>66</v>
      </c>
      <c r="E77" s="19">
        <f t="shared" si="4"/>
        <v>388</v>
      </c>
      <c r="F77" s="20" t="s">
        <v>68</v>
      </c>
      <c r="G77" s="70"/>
      <c r="H77" s="58"/>
    </row>
    <row r="78" spans="1:8" s="4" customFormat="1" ht="24.95" customHeight="1">
      <c r="A78" s="19">
        <v>16</v>
      </c>
      <c r="B78" s="19">
        <v>4</v>
      </c>
      <c r="C78" s="19">
        <v>23</v>
      </c>
      <c r="D78" s="3">
        <v>31</v>
      </c>
      <c r="E78" s="19">
        <f t="shared" si="4"/>
        <v>74</v>
      </c>
      <c r="F78" s="20" t="s">
        <v>69</v>
      </c>
      <c r="G78" s="70"/>
      <c r="H78" s="58"/>
    </row>
    <row r="79" spans="1:8" s="4" customFormat="1" ht="24.95" customHeight="1">
      <c r="A79" s="19">
        <v>92</v>
      </c>
      <c r="B79" s="19">
        <v>11</v>
      </c>
      <c r="C79" s="19">
        <v>71</v>
      </c>
      <c r="D79" s="3">
        <v>30</v>
      </c>
      <c r="E79" s="19">
        <f t="shared" si="4"/>
        <v>204</v>
      </c>
      <c r="F79" s="20" t="s">
        <v>70</v>
      </c>
      <c r="G79" s="70"/>
      <c r="H79" s="58"/>
    </row>
    <row r="80" spans="1:8" s="4" customFormat="1" ht="24.95" customHeight="1">
      <c r="A80" s="19">
        <v>64</v>
      </c>
      <c r="B80" s="19">
        <v>0</v>
      </c>
      <c r="C80" s="19">
        <v>156</v>
      </c>
      <c r="D80" s="3">
        <v>42</v>
      </c>
      <c r="E80" s="19">
        <f t="shared" si="4"/>
        <v>262</v>
      </c>
      <c r="F80" s="21" t="s">
        <v>71</v>
      </c>
      <c r="G80" s="70"/>
      <c r="H80" s="58"/>
    </row>
    <row r="81" spans="1:12" s="4" customFormat="1" ht="24.95" customHeight="1">
      <c r="A81" s="19">
        <v>41</v>
      </c>
      <c r="B81" s="19">
        <v>1</v>
      </c>
      <c r="C81" s="19">
        <v>113</v>
      </c>
      <c r="D81" s="3">
        <v>38</v>
      </c>
      <c r="E81" s="19">
        <f t="shared" si="4"/>
        <v>193</v>
      </c>
      <c r="F81" s="20" t="s">
        <v>72</v>
      </c>
      <c r="G81" s="70"/>
      <c r="H81" s="58"/>
    </row>
    <row r="82" spans="1:12" s="4" customFormat="1" ht="24.95" customHeight="1">
      <c r="A82" s="19">
        <v>107</v>
      </c>
      <c r="B82" s="19">
        <v>6</v>
      </c>
      <c r="C82" s="19">
        <v>229</v>
      </c>
      <c r="D82" s="3">
        <v>66</v>
      </c>
      <c r="E82" s="19">
        <f t="shared" si="4"/>
        <v>408</v>
      </c>
      <c r="F82" s="22" t="s">
        <v>73</v>
      </c>
      <c r="G82" s="70"/>
      <c r="H82" s="58"/>
    </row>
    <row r="83" spans="1:12" s="4" customFormat="1" ht="24.95" customHeight="1">
      <c r="A83" s="19">
        <v>51</v>
      </c>
      <c r="B83" s="19">
        <v>2</v>
      </c>
      <c r="C83" s="19">
        <v>117</v>
      </c>
      <c r="D83" s="3">
        <v>42</v>
      </c>
      <c r="E83" s="19">
        <f t="shared" si="4"/>
        <v>212</v>
      </c>
      <c r="F83" s="22" t="s">
        <v>74</v>
      </c>
      <c r="G83" s="70"/>
      <c r="H83" s="58"/>
    </row>
    <row r="84" spans="1:12" s="4" customFormat="1" ht="24.95" customHeight="1">
      <c r="A84" s="19">
        <v>25</v>
      </c>
      <c r="B84" s="19">
        <v>0</v>
      </c>
      <c r="C84" s="19">
        <v>74</v>
      </c>
      <c r="D84" s="3">
        <v>15</v>
      </c>
      <c r="E84" s="19">
        <f t="shared" si="4"/>
        <v>114</v>
      </c>
      <c r="F84" s="22" t="s">
        <v>75</v>
      </c>
      <c r="G84" s="70"/>
      <c r="H84" s="58"/>
    </row>
    <row r="85" spans="1:12" s="4" customFormat="1" ht="24.95" customHeight="1">
      <c r="A85" s="19">
        <v>66</v>
      </c>
      <c r="B85" s="19">
        <v>2</v>
      </c>
      <c r="C85" s="19">
        <v>244</v>
      </c>
      <c r="D85" s="3">
        <v>35</v>
      </c>
      <c r="E85" s="19">
        <f t="shared" si="4"/>
        <v>347</v>
      </c>
      <c r="F85" s="20" t="s">
        <v>76</v>
      </c>
      <c r="G85" s="70"/>
      <c r="H85" s="58"/>
    </row>
    <row r="86" spans="1:12" s="4" customFormat="1" ht="24.95" customHeight="1">
      <c r="A86" s="19">
        <v>52</v>
      </c>
      <c r="B86" s="19">
        <v>3</v>
      </c>
      <c r="C86" s="19">
        <v>138</v>
      </c>
      <c r="D86" s="3">
        <v>25</v>
      </c>
      <c r="E86" s="19">
        <f t="shared" si="4"/>
        <v>218</v>
      </c>
      <c r="F86" s="22" t="s">
        <v>77</v>
      </c>
      <c r="G86" s="70"/>
      <c r="H86" s="58"/>
    </row>
    <row r="87" spans="1:12" s="4" customFormat="1" ht="24.95" customHeight="1">
      <c r="A87" s="19">
        <v>94</v>
      </c>
      <c r="B87" s="19">
        <v>2</v>
      </c>
      <c r="C87" s="19">
        <v>240</v>
      </c>
      <c r="D87" s="3">
        <v>78</v>
      </c>
      <c r="E87" s="19">
        <f t="shared" si="4"/>
        <v>414</v>
      </c>
      <c r="F87" s="22" t="s">
        <v>78</v>
      </c>
      <c r="G87" s="70"/>
      <c r="H87" s="58"/>
    </row>
    <row r="88" spans="1:12" s="4" customFormat="1" ht="24.95" customHeight="1">
      <c r="A88" s="19">
        <v>24</v>
      </c>
      <c r="B88" s="19">
        <v>0</v>
      </c>
      <c r="C88" s="19">
        <v>68</v>
      </c>
      <c r="D88" s="3">
        <v>90</v>
      </c>
      <c r="E88" s="19">
        <f t="shared" si="4"/>
        <v>182</v>
      </c>
      <c r="F88" s="22" t="s">
        <v>79</v>
      </c>
      <c r="G88" s="70"/>
      <c r="H88" s="58"/>
    </row>
    <row r="89" spans="1:12" s="4" customFormat="1" ht="24.95" customHeight="1">
      <c r="A89" s="19">
        <v>117</v>
      </c>
      <c r="B89" s="19">
        <v>6</v>
      </c>
      <c r="C89" s="19">
        <v>298</v>
      </c>
      <c r="D89" s="3">
        <v>118</v>
      </c>
      <c r="E89" s="19">
        <f t="shared" si="4"/>
        <v>539</v>
      </c>
      <c r="F89" s="24" t="s">
        <v>80</v>
      </c>
      <c r="G89" s="70"/>
      <c r="H89" s="58"/>
    </row>
    <row r="90" spans="1:12" s="4" customFormat="1" ht="24.95" customHeight="1">
      <c r="A90" s="19">
        <v>87</v>
      </c>
      <c r="B90" s="19">
        <v>0</v>
      </c>
      <c r="C90" s="19">
        <v>206</v>
      </c>
      <c r="D90" s="3">
        <v>73</v>
      </c>
      <c r="E90" s="19">
        <f t="shared" si="4"/>
        <v>366</v>
      </c>
      <c r="F90" s="24" t="s">
        <v>81</v>
      </c>
      <c r="G90" s="70"/>
      <c r="H90" s="58"/>
    </row>
    <row r="91" spans="1:12" s="4" customFormat="1" ht="24.95" customHeight="1">
      <c r="A91" s="19">
        <v>75</v>
      </c>
      <c r="B91" s="19">
        <v>1</v>
      </c>
      <c r="C91" s="19">
        <v>202</v>
      </c>
      <c r="D91" s="3">
        <v>60</v>
      </c>
      <c r="E91" s="19">
        <f t="shared" si="4"/>
        <v>338</v>
      </c>
      <c r="F91" s="23" t="s">
        <v>82</v>
      </c>
      <c r="G91" s="70"/>
      <c r="H91" s="58"/>
    </row>
    <row r="92" spans="1:12" s="4" customFormat="1" ht="24.95" customHeight="1">
      <c r="A92" s="19">
        <v>142</v>
      </c>
      <c r="B92" s="19">
        <v>3</v>
      </c>
      <c r="C92" s="19">
        <v>308</v>
      </c>
      <c r="D92" s="3">
        <v>118</v>
      </c>
      <c r="E92" s="19">
        <f t="shared" si="4"/>
        <v>571</v>
      </c>
      <c r="F92" s="23" t="s">
        <v>83</v>
      </c>
      <c r="G92" s="70"/>
      <c r="H92" s="58"/>
    </row>
    <row r="93" spans="1:12" s="4" customFormat="1" ht="24.95" customHeight="1">
      <c r="A93" s="19">
        <v>56</v>
      </c>
      <c r="B93" s="19">
        <v>3</v>
      </c>
      <c r="C93" s="19">
        <v>89</v>
      </c>
      <c r="D93" s="3">
        <v>33</v>
      </c>
      <c r="E93" s="19">
        <f t="shared" si="4"/>
        <v>181</v>
      </c>
      <c r="F93" s="22" t="s">
        <v>84</v>
      </c>
      <c r="G93" s="70"/>
      <c r="H93" s="58"/>
    </row>
    <row r="94" spans="1:12" s="4" customFormat="1" ht="24.95" customHeight="1">
      <c r="A94" s="19">
        <v>144</v>
      </c>
      <c r="B94" s="19">
        <v>2</v>
      </c>
      <c r="C94" s="19">
        <v>377</v>
      </c>
      <c r="D94" s="3">
        <v>97</v>
      </c>
      <c r="E94" s="19">
        <f t="shared" si="4"/>
        <v>620</v>
      </c>
      <c r="F94" s="22" t="s">
        <v>85</v>
      </c>
      <c r="G94" s="70"/>
      <c r="H94" s="58"/>
    </row>
    <row r="95" spans="1:12" s="4" customFormat="1" ht="24.95" customHeight="1">
      <c r="A95" s="31">
        <f>SUM(A70:A94)</f>
        <v>1908</v>
      </c>
      <c r="B95" s="31">
        <f t="shared" ref="B95:E95" si="5">SUM(B70:B94)</f>
        <v>60</v>
      </c>
      <c r="C95" s="31">
        <f t="shared" si="5"/>
        <v>4487</v>
      </c>
      <c r="D95" s="31">
        <f t="shared" si="5"/>
        <v>1568</v>
      </c>
      <c r="E95" s="31">
        <f t="shared" si="5"/>
        <v>8023</v>
      </c>
      <c r="F95" s="15" t="s">
        <v>86</v>
      </c>
      <c r="G95" s="32"/>
      <c r="H95" s="58"/>
    </row>
    <row r="96" spans="1:12" s="4" customFormat="1" ht="24.95" customHeight="1">
      <c r="A96" s="9">
        <v>153</v>
      </c>
      <c r="B96" s="9">
        <v>4</v>
      </c>
      <c r="C96" s="25">
        <v>454</v>
      </c>
      <c r="D96" s="3">
        <v>177</v>
      </c>
      <c r="E96" s="9">
        <f>SUM(A96:D96)</f>
        <v>788</v>
      </c>
      <c r="F96" s="21" t="s">
        <v>87</v>
      </c>
      <c r="G96" s="71" t="s">
        <v>88</v>
      </c>
      <c r="H96" s="58"/>
      <c r="I96" s="56"/>
      <c r="J96" s="56"/>
      <c r="K96" s="56"/>
      <c r="L96" s="56"/>
    </row>
    <row r="97" spans="1:12" s="4" customFormat="1" ht="24.95" customHeight="1">
      <c r="A97" s="26">
        <v>77</v>
      </c>
      <c r="B97" s="26" t="s">
        <v>89</v>
      </c>
      <c r="C97" s="26">
        <v>180</v>
      </c>
      <c r="D97" s="5">
        <v>160</v>
      </c>
      <c r="E97" s="26">
        <f>SUM(A97:D97)</f>
        <v>417</v>
      </c>
      <c r="F97" s="2" t="s">
        <v>90</v>
      </c>
      <c r="G97" s="71"/>
      <c r="H97" s="58"/>
      <c r="I97" s="56"/>
      <c r="J97" s="56"/>
      <c r="K97" s="56"/>
      <c r="L97" s="56"/>
    </row>
    <row r="98" spans="1:12" s="4" customFormat="1" ht="24.95" customHeight="1">
      <c r="A98" s="3">
        <v>99</v>
      </c>
      <c r="B98" s="3">
        <v>8</v>
      </c>
      <c r="C98" s="3">
        <v>212</v>
      </c>
      <c r="D98" s="3">
        <v>105</v>
      </c>
      <c r="E98" s="9">
        <f>SUM(A98:D98)</f>
        <v>424</v>
      </c>
      <c r="F98" s="27" t="s">
        <v>91</v>
      </c>
      <c r="G98" s="71"/>
      <c r="H98" s="58"/>
      <c r="I98" s="56"/>
      <c r="J98" s="56"/>
      <c r="K98" s="56"/>
      <c r="L98" s="56"/>
    </row>
    <row r="99" spans="1:12" s="4" customFormat="1" ht="24.95" customHeight="1">
      <c r="A99" s="28">
        <v>56</v>
      </c>
      <c r="B99" s="28">
        <v>0</v>
      </c>
      <c r="C99" s="29">
        <v>127</v>
      </c>
      <c r="D99" s="3">
        <v>45</v>
      </c>
      <c r="E99" s="9">
        <f>SUM(A99:D99)</f>
        <v>228</v>
      </c>
      <c r="F99" s="18" t="s">
        <v>92</v>
      </c>
      <c r="G99" s="71"/>
      <c r="H99" s="58"/>
      <c r="I99" s="56"/>
      <c r="J99" s="56"/>
      <c r="K99" s="56"/>
      <c r="L99" s="56"/>
    </row>
    <row r="100" spans="1:12" s="4" customFormat="1" ht="24.95" customHeight="1">
      <c r="A100" s="3">
        <v>52</v>
      </c>
      <c r="B100" s="3">
        <v>3</v>
      </c>
      <c r="C100" s="3">
        <v>19</v>
      </c>
      <c r="D100" s="3">
        <v>8</v>
      </c>
      <c r="E100" s="9">
        <f>SUM(A100:D100)</f>
        <v>82</v>
      </c>
      <c r="F100" s="2" t="s">
        <v>93</v>
      </c>
      <c r="G100" s="71"/>
      <c r="H100" s="58"/>
      <c r="I100" s="56"/>
      <c r="J100" s="56"/>
      <c r="K100" s="56"/>
      <c r="L100" s="56"/>
    </row>
    <row r="101" spans="1:12" s="4" customFormat="1" ht="24.95" customHeight="1">
      <c r="A101" s="11">
        <f>SUM(A96:A100)</f>
        <v>437</v>
      </c>
      <c r="B101" s="11">
        <f t="shared" ref="B101:E101" si="6">SUM(B96:B100)</f>
        <v>15</v>
      </c>
      <c r="C101" s="11">
        <f t="shared" si="6"/>
        <v>992</v>
      </c>
      <c r="D101" s="11">
        <f t="shared" si="6"/>
        <v>495</v>
      </c>
      <c r="E101" s="11">
        <f t="shared" si="6"/>
        <v>1939</v>
      </c>
      <c r="F101" s="30" t="s">
        <v>94</v>
      </c>
      <c r="G101" s="71"/>
      <c r="H101" s="58"/>
      <c r="I101" s="56"/>
      <c r="J101" s="56"/>
      <c r="K101" s="56"/>
      <c r="L101" s="56"/>
    </row>
    <row r="102" spans="1:12" s="4" customFormat="1" ht="24.95" customHeight="1">
      <c r="A102" s="11">
        <f>SUM(A95+A101)</f>
        <v>2345</v>
      </c>
      <c r="B102" s="11">
        <f t="shared" ref="B102:E102" si="7">SUM(B95+B101)</f>
        <v>75</v>
      </c>
      <c r="C102" s="11">
        <f t="shared" si="7"/>
        <v>5479</v>
      </c>
      <c r="D102" s="11">
        <f t="shared" si="7"/>
        <v>2063</v>
      </c>
      <c r="E102" s="11">
        <f t="shared" si="7"/>
        <v>9962</v>
      </c>
      <c r="F102" s="64" t="s">
        <v>95</v>
      </c>
      <c r="G102" s="64"/>
      <c r="H102" s="64"/>
      <c r="I102" s="56"/>
      <c r="J102" s="56"/>
      <c r="K102" s="56"/>
      <c r="L102" s="56"/>
    </row>
    <row r="103" spans="1:12" s="4" customFormat="1" ht="24.95" customHeight="1">
      <c r="A103" s="65"/>
      <c r="B103" s="65"/>
      <c r="C103" s="65"/>
      <c r="D103" s="65"/>
      <c r="E103" s="65"/>
      <c r="F103" s="65"/>
      <c r="G103" s="65"/>
      <c r="H103" s="65"/>
      <c r="I103" s="56"/>
      <c r="J103" s="56"/>
      <c r="K103" s="56"/>
      <c r="L103" s="56"/>
    </row>
    <row r="104" spans="1:12" s="4" customFormat="1" ht="24.95" customHeight="1">
      <c r="A104" s="66" t="s">
        <v>0</v>
      </c>
      <c r="B104" s="66"/>
      <c r="C104" s="66"/>
      <c r="D104" s="66"/>
      <c r="E104" s="66"/>
      <c r="F104" s="66"/>
      <c r="G104" s="66"/>
      <c r="H104" s="66"/>
      <c r="I104" s="56"/>
      <c r="J104" s="56"/>
      <c r="K104" s="56"/>
      <c r="L104" s="56"/>
    </row>
    <row r="105" spans="1:12" s="4" customFormat="1" ht="24.95" customHeight="1">
      <c r="A105" s="67" t="s">
        <v>143</v>
      </c>
      <c r="B105" s="67"/>
      <c r="C105" s="67"/>
      <c r="D105" s="67"/>
      <c r="E105" s="67"/>
      <c r="F105" s="67"/>
      <c r="G105" s="67"/>
      <c r="H105" s="67"/>
      <c r="I105" s="56"/>
      <c r="J105" s="56"/>
      <c r="K105" s="56"/>
      <c r="L105" s="56"/>
    </row>
    <row r="106" spans="1:12" ht="24.95" customHeight="1">
      <c r="A106" s="68" t="s">
        <v>96</v>
      </c>
      <c r="B106" s="68" t="s">
        <v>97</v>
      </c>
      <c r="C106" s="68" t="s">
        <v>98</v>
      </c>
      <c r="D106" s="68" t="s">
        <v>99</v>
      </c>
      <c r="E106" s="68" t="s">
        <v>100</v>
      </c>
      <c r="F106" s="52" t="s">
        <v>101</v>
      </c>
      <c r="G106" s="63" t="s">
        <v>2</v>
      </c>
      <c r="H106" s="63" t="s">
        <v>102</v>
      </c>
      <c r="I106" s="56"/>
      <c r="J106" s="56"/>
      <c r="K106" s="56"/>
      <c r="L106" s="56"/>
    </row>
    <row r="107" spans="1:12" ht="24.95" customHeight="1">
      <c r="A107" s="68"/>
      <c r="B107" s="68"/>
      <c r="C107" s="68"/>
      <c r="D107" s="68"/>
      <c r="E107" s="68"/>
      <c r="F107" s="52"/>
      <c r="G107" s="63"/>
      <c r="H107" s="63"/>
    </row>
    <row r="108" spans="1:12" ht="24.95" customHeight="1">
      <c r="A108" s="9">
        <v>33</v>
      </c>
      <c r="B108" s="9">
        <v>1</v>
      </c>
      <c r="C108" s="9">
        <v>44</v>
      </c>
      <c r="D108" s="6">
        <v>20</v>
      </c>
      <c r="E108" s="9">
        <f>SUM(A108:D108)</f>
        <v>98</v>
      </c>
      <c r="F108" s="33" t="s">
        <v>103</v>
      </c>
      <c r="G108" s="57" t="s">
        <v>104</v>
      </c>
      <c r="H108" s="58" t="s">
        <v>105</v>
      </c>
    </row>
    <row r="109" spans="1:12" ht="24.95" customHeight="1">
      <c r="A109" s="9">
        <v>222</v>
      </c>
      <c r="B109" s="9">
        <v>10</v>
      </c>
      <c r="C109" s="9">
        <v>433</v>
      </c>
      <c r="D109" s="6">
        <v>143</v>
      </c>
      <c r="E109" s="9">
        <f t="shared" ref="E109:E142" si="8">SUM(A109:D109)</f>
        <v>808</v>
      </c>
      <c r="F109" s="2" t="s">
        <v>106</v>
      </c>
      <c r="G109" s="57"/>
      <c r="H109" s="58"/>
    </row>
    <row r="110" spans="1:12" ht="24.95" customHeight="1">
      <c r="A110" s="9">
        <v>217</v>
      </c>
      <c r="B110" s="9">
        <v>4</v>
      </c>
      <c r="C110" s="9">
        <v>416</v>
      </c>
      <c r="D110" s="6">
        <v>127</v>
      </c>
      <c r="E110" s="9">
        <f t="shared" si="8"/>
        <v>764</v>
      </c>
      <c r="F110" s="33" t="s">
        <v>107</v>
      </c>
      <c r="G110" s="57"/>
      <c r="H110" s="58"/>
    </row>
    <row r="111" spans="1:12" ht="24.95" customHeight="1">
      <c r="A111" s="34">
        <v>6</v>
      </c>
      <c r="B111" s="34">
        <v>3</v>
      </c>
      <c r="C111" s="34">
        <v>13</v>
      </c>
      <c r="D111" s="6">
        <v>5</v>
      </c>
      <c r="E111" s="9">
        <f t="shared" si="8"/>
        <v>27</v>
      </c>
      <c r="F111" s="35" t="s">
        <v>108</v>
      </c>
      <c r="G111" s="57"/>
      <c r="H111" s="58"/>
    </row>
    <row r="112" spans="1:12" ht="24.95" customHeight="1">
      <c r="A112" s="34">
        <v>53</v>
      </c>
      <c r="B112" s="34">
        <v>6</v>
      </c>
      <c r="C112" s="34">
        <v>73</v>
      </c>
      <c r="D112" s="6">
        <v>33</v>
      </c>
      <c r="E112" s="9">
        <f t="shared" si="8"/>
        <v>165</v>
      </c>
      <c r="F112" s="35" t="s">
        <v>109</v>
      </c>
      <c r="G112" s="57"/>
      <c r="H112" s="58"/>
    </row>
    <row r="113" spans="1:8" ht="24.95" customHeight="1">
      <c r="A113" s="34">
        <v>48</v>
      </c>
      <c r="B113" s="34">
        <v>1</v>
      </c>
      <c r="C113" s="34">
        <v>57</v>
      </c>
      <c r="D113" s="6">
        <v>14</v>
      </c>
      <c r="E113" s="9">
        <f t="shared" si="8"/>
        <v>120</v>
      </c>
      <c r="F113" s="21" t="s">
        <v>110</v>
      </c>
      <c r="G113" s="57"/>
      <c r="H113" s="58"/>
    </row>
    <row r="114" spans="1:8" ht="24.95" customHeight="1">
      <c r="A114" s="9">
        <v>8</v>
      </c>
      <c r="B114" s="9">
        <v>0</v>
      </c>
      <c r="C114" s="9">
        <v>9</v>
      </c>
      <c r="D114" s="6">
        <v>5</v>
      </c>
      <c r="E114" s="9">
        <f t="shared" si="8"/>
        <v>22</v>
      </c>
      <c r="F114" s="2" t="s">
        <v>111</v>
      </c>
      <c r="G114" s="57"/>
      <c r="H114" s="58"/>
    </row>
    <row r="115" spans="1:8" ht="24.95" customHeight="1">
      <c r="A115" s="9">
        <v>5</v>
      </c>
      <c r="B115" s="9">
        <v>0</v>
      </c>
      <c r="C115" s="9">
        <v>6</v>
      </c>
      <c r="D115" s="6">
        <v>4</v>
      </c>
      <c r="E115" s="9">
        <f t="shared" si="8"/>
        <v>15</v>
      </c>
      <c r="F115" s="2" t="s">
        <v>112</v>
      </c>
      <c r="G115" s="57"/>
      <c r="H115" s="58"/>
    </row>
    <row r="116" spans="1:8" ht="24.95" customHeight="1">
      <c r="A116" s="11">
        <f>SUM(A108:A115)</f>
        <v>592</v>
      </c>
      <c r="B116" s="11">
        <f t="shared" ref="B116:E116" si="9">SUM(B108:B115)</f>
        <v>25</v>
      </c>
      <c r="C116" s="11">
        <f t="shared" si="9"/>
        <v>1051</v>
      </c>
      <c r="D116" s="11">
        <f t="shared" si="9"/>
        <v>351</v>
      </c>
      <c r="E116" s="11">
        <f t="shared" si="9"/>
        <v>2019</v>
      </c>
      <c r="F116" s="45" t="s">
        <v>113</v>
      </c>
      <c r="G116" s="57"/>
      <c r="H116" s="58"/>
    </row>
    <row r="117" spans="1:8" ht="24.95" customHeight="1">
      <c r="A117" s="9">
        <v>3</v>
      </c>
      <c r="B117" s="9">
        <v>1</v>
      </c>
      <c r="C117" s="9">
        <v>2</v>
      </c>
      <c r="D117" s="6">
        <v>4</v>
      </c>
      <c r="E117" s="9">
        <f t="shared" si="8"/>
        <v>10</v>
      </c>
      <c r="F117" s="2" t="s">
        <v>114</v>
      </c>
      <c r="G117" s="57"/>
      <c r="H117" s="58"/>
    </row>
    <row r="118" spans="1:8" ht="24.95" customHeight="1">
      <c r="A118" s="9">
        <v>3</v>
      </c>
      <c r="B118" s="9">
        <v>0</v>
      </c>
      <c r="C118" s="9">
        <v>4</v>
      </c>
      <c r="D118" s="6">
        <v>0</v>
      </c>
      <c r="E118" s="9">
        <f t="shared" si="8"/>
        <v>7</v>
      </c>
      <c r="F118" s="2" t="s">
        <v>115</v>
      </c>
      <c r="G118" s="57"/>
      <c r="H118" s="58"/>
    </row>
    <row r="119" spans="1:8" ht="24.95" customHeight="1">
      <c r="A119" s="3">
        <v>24</v>
      </c>
      <c r="B119" s="3">
        <v>6</v>
      </c>
      <c r="C119" s="3">
        <v>34</v>
      </c>
      <c r="D119" s="6">
        <v>17</v>
      </c>
      <c r="E119" s="9">
        <f t="shared" si="8"/>
        <v>81</v>
      </c>
      <c r="F119" s="36" t="s">
        <v>116</v>
      </c>
      <c r="G119" s="57"/>
      <c r="H119" s="58"/>
    </row>
    <row r="120" spans="1:8" ht="24.95" customHeight="1">
      <c r="A120" s="34">
        <v>8</v>
      </c>
      <c r="B120" s="34">
        <v>4</v>
      </c>
      <c r="C120" s="37">
        <v>3</v>
      </c>
      <c r="D120" s="6">
        <v>5</v>
      </c>
      <c r="E120" s="9">
        <f t="shared" si="8"/>
        <v>20</v>
      </c>
      <c r="F120" s="21" t="s">
        <v>117</v>
      </c>
      <c r="G120" s="57"/>
      <c r="H120" s="58"/>
    </row>
    <row r="121" spans="1:8" ht="24.95" customHeight="1">
      <c r="A121" s="34">
        <v>15</v>
      </c>
      <c r="B121" s="34">
        <v>4</v>
      </c>
      <c r="C121" s="34">
        <v>9</v>
      </c>
      <c r="D121" s="6">
        <v>4</v>
      </c>
      <c r="E121" s="9">
        <f t="shared" si="8"/>
        <v>32</v>
      </c>
      <c r="F121" s="22" t="s">
        <v>118</v>
      </c>
      <c r="G121" s="57"/>
      <c r="H121" s="58"/>
    </row>
    <row r="122" spans="1:8" ht="24.95" customHeight="1">
      <c r="A122" s="3">
        <v>4</v>
      </c>
      <c r="B122" s="3">
        <v>1</v>
      </c>
      <c r="C122" s="3">
        <v>4</v>
      </c>
      <c r="D122" s="6">
        <v>2</v>
      </c>
      <c r="E122" s="9">
        <f t="shared" si="8"/>
        <v>11</v>
      </c>
      <c r="F122" s="38" t="s">
        <v>119</v>
      </c>
      <c r="G122" s="57"/>
      <c r="H122" s="58"/>
    </row>
    <row r="123" spans="1:8" ht="24.95" customHeight="1">
      <c r="A123" s="3">
        <v>14</v>
      </c>
      <c r="B123" s="3">
        <v>2</v>
      </c>
      <c r="C123" s="3">
        <v>11</v>
      </c>
      <c r="D123" s="6">
        <v>7</v>
      </c>
      <c r="E123" s="9">
        <f t="shared" si="8"/>
        <v>34</v>
      </c>
      <c r="F123" s="40" t="s">
        <v>120</v>
      </c>
      <c r="G123" s="57"/>
      <c r="H123" s="58"/>
    </row>
    <row r="124" spans="1:8" ht="24.95" customHeight="1">
      <c r="A124" s="3">
        <v>16</v>
      </c>
      <c r="B124" s="3">
        <v>1</v>
      </c>
      <c r="C124" s="3">
        <v>15</v>
      </c>
      <c r="D124" s="6">
        <v>2</v>
      </c>
      <c r="E124" s="9">
        <f t="shared" si="8"/>
        <v>34</v>
      </c>
      <c r="F124" s="39" t="s">
        <v>121</v>
      </c>
      <c r="G124" s="57"/>
      <c r="H124" s="58"/>
    </row>
    <row r="125" spans="1:8" ht="24.95" customHeight="1">
      <c r="A125" s="3">
        <v>14</v>
      </c>
      <c r="B125" s="3">
        <v>1</v>
      </c>
      <c r="C125" s="3">
        <v>15</v>
      </c>
      <c r="D125" s="6">
        <v>5</v>
      </c>
      <c r="E125" s="9">
        <f t="shared" si="8"/>
        <v>35</v>
      </c>
      <c r="F125" s="21" t="s">
        <v>122</v>
      </c>
      <c r="G125" s="57"/>
      <c r="H125" s="58"/>
    </row>
    <row r="126" spans="1:8" ht="24.95" customHeight="1">
      <c r="A126" s="11">
        <f>SUM(A117:A125)</f>
        <v>101</v>
      </c>
      <c r="B126" s="11">
        <f t="shared" ref="B126:E126" si="10">SUM(B117:B125)</f>
        <v>20</v>
      </c>
      <c r="C126" s="11">
        <f t="shared" si="10"/>
        <v>97</v>
      </c>
      <c r="D126" s="11">
        <f t="shared" si="10"/>
        <v>46</v>
      </c>
      <c r="E126" s="11">
        <f t="shared" si="10"/>
        <v>264</v>
      </c>
      <c r="F126" s="45" t="s">
        <v>123</v>
      </c>
      <c r="G126" s="57"/>
      <c r="H126" s="58"/>
    </row>
    <row r="127" spans="1:8" ht="24.95" customHeight="1">
      <c r="A127" s="11">
        <f>SUM(A116+A126)</f>
        <v>693</v>
      </c>
      <c r="B127" s="11">
        <f t="shared" ref="B127:E127" si="11">SUM(B116+B126)</f>
        <v>45</v>
      </c>
      <c r="C127" s="11">
        <f t="shared" si="11"/>
        <v>1148</v>
      </c>
      <c r="D127" s="11">
        <f t="shared" si="11"/>
        <v>397</v>
      </c>
      <c r="E127" s="11">
        <f t="shared" si="11"/>
        <v>2283</v>
      </c>
      <c r="F127" s="14" t="s">
        <v>124</v>
      </c>
      <c r="G127" s="57"/>
      <c r="H127" s="58"/>
    </row>
    <row r="128" spans="1:8" ht="24.95" customHeight="1">
      <c r="A128" s="3">
        <v>133</v>
      </c>
      <c r="B128" s="3">
        <v>12</v>
      </c>
      <c r="C128" s="3">
        <v>228</v>
      </c>
      <c r="D128" s="6">
        <v>79</v>
      </c>
      <c r="E128" s="9">
        <f t="shared" si="8"/>
        <v>452</v>
      </c>
      <c r="F128" s="42" t="s">
        <v>125</v>
      </c>
      <c r="G128" s="57"/>
      <c r="H128" s="59" t="s">
        <v>126</v>
      </c>
    </row>
    <row r="129" spans="1:8" ht="24.95" customHeight="1">
      <c r="A129" s="3">
        <v>53</v>
      </c>
      <c r="B129" s="3">
        <v>4</v>
      </c>
      <c r="C129" s="3">
        <v>102</v>
      </c>
      <c r="D129" s="6">
        <v>27</v>
      </c>
      <c r="E129" s="9">
        <f t="shared" si="8"/>
        <v>186</v>
      </c>
      <c r="F129" s="43" t="s">
        <v>127</v>
      </c>
      <c r="G129" s="57"/>
      <c r="H129" s="59"/>
    </row>
    <row r="130" spans="1:8" ht="24.95" customHeight="1">
      <c r="A130" s="3">
        <v>3</v>
      </c>
      <c r="B130" s="3">
        <v>19</v>
      </c>
      <c r="C130" s="3">
        <v>16</v>
      </c>
      <c r="D130" s="6">
        <v>24</v>
      </c>
      <c r="E130" s="9">
        <f t="shared" si="8"/>
        <v>62</v>
      </c>
      <c r="F130" s="44" t="s">
        <v>128</v>
      </c>
      <c r="G130" s="57"/>
      <c r="H130" s="59"/>
    </row>
    <row r="131" spans="1:8" ht="24.95" customHeight="1">
      <c r="A131" s="11">
        <f>SUM(A128:A130)</f>
        <v>189</v>
      </c>
      <c r="B131" s="11">
        <f t="shared" ref="B131:E131" si="12">SUM(B128:B130)</f>
        <v>35</v>
      </c>
      <c r="C131" s="11">
        <f t="shared" si="12"/>
        <v>346</v>
      </c>
      <c r="D131" s="11">
        <f t="shared" si="12"/>
        <v>130</v>
      </c>
      <c r="E131" s="11">
        <f t="shared" si="12"/>
        <v>700</v>
      </c>
      <c r="F131" s="14" t="s">
        <v>129</v>
      </c>
      <c r="G131" s="57"/>
      <c r="H131" s="59"/>
    </row>
    <row r="132" spans="1:8" ht="24.95" customHeight="1">
      <c r="A132" s="3">
        <v>81</v>
      </c>
      <c r="B132" s="3">
        <v>3</v>
      </c>
      <c r="C132" s="3">
        <v>136</v>
      </c>
      <c r="D132" s="6">
        <v>36</v>
      </c>
      <c r="E132" s="9">
        <f t="shared" si="8"/>
        <v>256</v>
      </c>
      <c r="F132" s="41" t="s">
        <v>130</v>
      </c>
      <c r="G132" s="57"/>
      <c r="H132" s="61" t="s">
        <v>142</v>
      </c>
    </row>
    <row r="133" spans="1:8" ht="24.95" customHeight="1">
      <c r="A133" s="11">
        <f>SUM(A132)</f>
        <v>81</v>
      </c>
      <c r="B133" s="11">
        <f t="shared" ref="B133:E133" si="13">SUM(B132)</f>
        <v>3</v>
      </c>
      <c r="C133" s="11">
        <f t="shared" si="13"/>
        <v>136</v>
      </c>
      <c r="D133" s="11">
        <f t="shared" si="13"/>
        <v>36</v>
      </c>
      <c r="E133" s="11">
        <f t="shared" si="13"/>
        <v>256</v>
      </c>
      <c r="F133" s="45" t="s">
        <v>131</v>
      </c>
      <c r="G133" s="57"/>
      <c r="H133" s="61"/>
    </row>
    <row r="134" spans="1:8" ht="24.95" customHeight="1">
      <c r="A134" s="46">
        <v>15</v>
      </c>
      <c r="B134" s="46">
        <v>2</v>
      </c>
      <c r="C134" s="46">
        <v>18</v>
      </c>
      <c r="D134" s="47">
        <v>6</v>
      </c>
      <c r="E134" s="47">
        <f t="shared" si="8"/>
        <v>41</v>
      </c>
      <c r="F134" s="48" t="s">
        <v>132</v>
      </c>
      <c r="G134" s="57"/>
      <c r="H134" s="61"/>
    </row>
    <row r="135" spans="1:8" ht="24.95" customHeight="1">
      <c r="A135" s="46">
        <v>11</v>
      </c>
      <c r="B135" s="46">
        <v>2</v>
      </c>
      <c r="C135" s="46">
        <v>15</v>
      </c>
      <c r="D135" s="47">
        <v>6</v>
      </c>
      <c r="E135" s="47">
        <f t="shared" si="8"/>
        <v>34</v>
      </c>
      <c r="F135" s="48" t="s">
        <v>133</v>
      </c>
      <c r="G135" s="57"/>
      <c r="H135" s="61"/>
    </row>
    <row r="136" spans="1:8" ht="24.95" customHeight="1">
      <c r="A136" s="11">
        <f>SUM(A134:A135)</f>
        <v>26</v>
      </c>
      <c r="B136" s="11">
        <f t="shared" ref="B136:E136" si="14">SUM(B134:B135)</f>
        <v>4</v>
      </c>
      <c r="C136" s="11">
        <f t="shared" si="14"/>
        <v>33</v>
      </c>
      <c r="D136" s="11">
        <f t="shared" si="14"/>
        <v>12</v>
      </c>
      <c r="E136" s="11">
        <f t="shared" si="14"/>
        <v>75</v>
      </c>
      <c r="F136" s="45" t="s">
        <v>134</v>
      </c>
      <c r="G136" s="57"/>
      <c r="H136" s="61"/>
    </row>
    <row r="137" spans="1:8" ht="24.95" customHeight="1">
      <c r="A137" s="11">
        <f>SUM(A133+A136)</f>
        <v>107</v>
      </c>
      <c r="B137" s="11">
        <f t="shared" ref="B137:E137" si="15">SUM(B133+B136)</f>
        <v>7</v>
      </c>
      <c r="C137" s="11">
        <f t="shared" si="15"/>
        <v>169</v>
      </c>
      <c r="D137" s="11">
        <f t="shared" si="15"/>
        <v>48</v>
      </c>
      <c r="E137" s="11">
        <f t="shared" si="15"/>
        <v>331</v>
      </c>
      <c r="F137" s="49" t="s">
        <v>135</v>
      </c>
      <c r="G137" s="57"/>
      <c r="H137" s="61"/>
    </row>
    <row r="138" spans="1:8" ht="24.95" customHeight="1">
      <c r="A138" s="3">
        <v>45</v>
      </c>
      <c r="B138" s="3">
        <v>1</v>
      </c>
      <c r="C138" s="3">
        <v>66</v>
      </c>
      <c r="D138" s="6">
        <v>25</v>
      </c>
      <c r="E138" s="9">
        <f t="shared" si="8"/>
        <v>137</v>
      </c>
      <c r="F138" s="42" t="s">
        <v>125</v>
      </c>
      <c r="G138" s="57"/>
      <c r="H138" s="61" t="s">
        <v>136</v>
      </c>
    </row>
    <row r="139" spans="1:8" ht="24.95" customHeight="1">
      <c r="A139" s="3">
        <v>69</v>
      </c>
      <c r="B139" s="3">
        <v>6</v>
      </c>
      <c r="C139" s="3">
        <v>110</v>
      </c>
      <c r="D139" s="6">
        <v>60</v>
      </c>
      <c r="E139" s="9">
        <f t="shared" si="8"/>
        <v>245</v>
      </c>
      <c r="F139" s="42" t="s">
        <v>137</v>
      </c>
      <c r="G139" s="57"/>
      <c r="H139" s="61"/>
    </row>
    <row r="140" spans="1:8" ht="24.95" customHeight="1">
      <c r="A140" s="52">
        <f>SUM(A138:A139)</f>
        <v>114</v>
      </c>
      <c r="B140" s="52">
        <f t="shared" ref="B140:E140" si="16">SUM(B138:B139)</f>
        <v>7</v>
      </c>
      <c r="C140" s="52">
        <f t="shared" si="16"/>
        <v>176</v>
      </c>
      <c r="D140" s="52">
        <f t="shared" si="16"/>
        <v>85</v>
      </c>
      <c r="E140" s="52">
        <f t="shared" si="16"/>
        <v>382</v>
      </c>
      <c r="F140" s="49" t="s">
        <v>138</v>
      </c>
      <c r="G140" s="57"/>
      <c r="H140" s="61"/>
    </row>
    <row r="141" spans="1:8" ht="24.95" customHeight="1">
      <c r="A141" s="11">
        <f>SUM(A127+A131+A137+A140)</f>
        <v>1103</v>
      </c>
      <c r="B141" s="11">
        <f t="shared" ref="B141:E141" si="17">SUM(B127+B131+B137+B140)</f>
        <v>94</v>
      </c>
      <c r="C141" s="11">
        <f t="shared" si="17"/>
        <v>1839</v>
      </c>
      <c r="D141" s="11">
        <f t="shared" si="17"/>
        <v>660</v>
      </c>
      <c r="E141" s="11">
        <f t="shared" si="17"/>
        <v>3696</v>
      </c>
      <c r="F141" s="62" t="s">
        <v>139</v>
      </c>
      <c r="G141" s="62"/>
      <c r="H141" s="62"/>
    </row>
    <row r="142" spans="1:8" ht="24.95" customHeight="1">
      <c r="A142" s="11">
        <f>SUM(A62+A102+A127+A131+A137+A140)</f>
        <v>6266</v>
      </c>
      <c r="B142" s="11">
        <f>SUM(B62+B102+B141)</f>
        <v>314</v>
      </c>
      <c r="C142" s="11">
        <f>SUM(C62+C102+C141)</f>
        <v>14104</v>
      </c>
      <c r="D142" s="11">
        <v>4614</v>
      </c>
      <c r="E142" s="11">
        <f t="shared" si="8"/>
        <v>25298</v>
      </c>
      <c r="F142" s="60" t="s">
        <v>140</v>
      </c>
      <c r="G142" s="60"/>
      <c r="H142" s="60"/>
    </row>
    <row r="143" spans="1:8" hidden="1">
      <c r="A143" s="53"/>
      <c r="B143" s="53"/>
      <c r="C143" s="53"/>
      <c r="D143" s="53"/>
      <c r="E143" s="53"/>
      <c r="F143" s="53"/>
      <c r="G143" s="53"/>
      <c r="H143" s="53"/>
    </row>
    <row r="144" spans="1:8" hidden="1">
      <c r="A144" s="53"/>
      <c r="B144" s="53"/>
      <c r="C144" s="53"/>
      <c r="D144" s="53"/>
      <c r="E144" s="53"/>
      <c r="F144" s="53"/>
      <c r="G144" s="53"/>
      <c r="H144" s="53"/>
    </row>
    <row r="145" spans="1:8" hidden="1">
      <c r="A145" s="53"/>
      <c r="B145" s="53"/>
      <c r="C145" s="53"/>
      <c r="D145" s="53"/>
      <c r="E145" s="53"/>
      <c r="F145" s="53"/>
      <c r="G145" s="53"/>
      <c r="H145" s="53"/>
    </row>
    <row r="146" spans="1:8" hidden="1">
      <c r="A146" s="53"/>
      <c r="B146" s="53"/>
      <c r="C146" s="53"/>
      <c r="D146" s="53"/>
      <c r="E146" s="53"/>
      <c r="F146" s="53"/>
      <c r="G146" s="53"/>
      <c r="H146" s="53"/>
    </row>
    <row r="147" spans="1:8" hidden="1">
      <c r="A147" s="53"/>
      <c r="B147" s="53"/>
      <c r="C147" s="53"/>
      <c r="D147" s="53"/>
      <c r="E147" s="53"/>
      <c r="F147" s="53"/>
      <c r="G147" s="53"/>
      <c r="H147" s="53"/>
    </row>
    <row r="148" spans="1:8" hidden="1">
      <c r="A148" s="53"/>
      <c r="B148" s="53"/>
      <c r="C148" s="53"/>
      <c r="D148" s="53"/>
      <c r="E148" s="53"/>
      <c r="F148" s="53"/>
      <c r="G148" s="53"/>
      <c r="H148" s="53"/>
    </row>
    <row r="149" spans="1:8" hidden="1">
      <c r="A149" s="53"/>
      <c r="B149" s="53"/>
      <c r="C149" s="53"/>
      <c r="D149" s="53"/>
      <c r="E149" s="53"/>
      <c r="F149" s="53"/>
      <c r="G149" s="53"/>
      <c r="H149" s="53"/>
    </row>
    <row r="150" spans="1:8" hidden="1">
      <c r="A150" s="53"/>
      <c r="B150" s="53"/>
      <c r="C150" s="53"/>
      <c r="D150" s="53"/>
      <c r="E150" s="53"/>
      <c r="F150" s="53"/>
      <c r="G150" s="53"/>
      <c r="H150" s="53"/>
    </row>
    <row r="151" spans="1:8" hidden="1">
      <c r="A151" s="53"/>
      <c r="B151" s="53"/>
      <c r="C151" s="53"/>
      <c r="D151" s="53"/>
      <c r="E151" s="53"/>
      <c r="F151" s="53"/>
      <c r="G151" s="53"/>
      <c r="H151" s="53"/>
    </row>
    <row r="152" spans="1:8" hidden="1">
      <c r="A152" s="53"/>
      <c r="B152" s="53"/>
      <c r="C152" s="53"/>
      <c r="D152" s="53"/>
      <c r="E152" s="53"/>
      <c r="F152" s="53"/>
      <c r="G152" s="53"/>
      <c r="H152" s="53"/>
    </row>
  </sheetData>
  <mergeCells count="45">
    <mergeCell ref="A10:H10"/>
    <mergeCell ref="A11:H11"/>
    <mergeCell ref="A9:H9"/>
    <mergeCell ref="A1:H8"/>
    <mergeCell ref="A12:A13"/>
    <mergeCell ref="D12:D13"/>
    <mergeCell ref="F12:F13"/>
    <mergeCell ref="G12:G13"/>
    <mergeCell ref="E12:E13"/>
    <mergeCell ref="C12:C13"/>
    <mergeCell ref="B12:B13"/>
    <mergeCell ref="H12:H13"/>
    <mergeCell ref="F62:G62"/>
    <mergeCell ref="A66:H66"/>
    <mergeCell ref="A67:H67"/>
    <mergeCell ref="G14:G45"/>
    <mergeCell ref="H14:H62"/>
    <mergeCell ref="G46:G59"/>
    <mergeCell ref="G60:G61"/>
    <mergeCell ref="A63:H65"/>
    <mergeCell ref="D106:D107"/>
    <mergeCell ref="E106:E107"/>
    <mergeCell ref="G106:G107"/>
    <mergeCell ref="H68:H69"/>
    <mergeCell ref="G70:G94"/>
    <mergeCell ref="H70:H101"/>
    <mergeCell ref="G96:G101"/>
    <mergeCell ref="F68:F69"/>
    <mergeCell ref="G68:G69"/>
    <mergeCell ref="I96:L106"/>
    <mergeCell ref="G108:G140"/>
    <mergeCell ref="H108:H127"/>
    <mergeCell ref="H128:H131"/>
    <mergeCell ref="F142:H142"/>
    <mergeCell ref="H138:H140"/>
    <mergeCell ref="F141:H141"/>
    <mergeCell ref="H132:H137"/>
    <mergeCell ref="H106:H107"/>
    <mergeCell ref="F102:H102"/>
    <mergeCell ref="A103:H103"/>
    <mergeCell ref="A104:H104"/>
    <mergeCell ref="A105:H105"/>
    <mergeCell ref="A106:A107"/>
    <mergeCell ref="B106:B107"/>
    <mergeCell ref="C106:C107"/>
  </mergeCells>
  <pageMargins left="0.7" right="0.7" top="0.75" bottom="0.75" header="0.3" footer="0.3"/>
  <pageSetup scale="55" fitToHeight="0" orientation="portrait" r:id="rId1"/>
  <headerFooter>
    <oddFooter xml:space="preserve">&amp;C&amp;P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TWUZXU4UYYY7-944396957-36839</_dlc_DocId>
    <_dlc_DocIdUrl xmlns="a5cd8edf-193d-454e-be79-0a753d5be6e1">
      <Url>http://localhost/_layouts/15/DocIdRedir.aspx?ID=TWUZXU4UYYY7-944396957-36839</Url>
      <Description>TWUZXU4UYYY7-944396957-36839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A3F15FA-D988-4F6D-8DC2-03F6272A79D8}"/>
</file>

<file path=customXml/itemProps2.xml><?xml version="1.0" encoding="utf-8"?>
<ds:datastoreItem xmlns:ds="http://schemas.openxmlformats.org/officeDocument/2006/customXml" ds:itemID="{1EBA8EAA-6566-4472-9DEE-1992126FCEEC}"/>
</file>

<file path=customXml/itemProps3.xml><?xml version="1.0" encoding="utf-8"?>
<ds:datastoreItem xmlns:ds="http://schemas.openxmlformats.org/officeDocument/2006/customXml" ds:itemID="{36EEA035-A76C-4072-973F-C6EA85D6EC96}"/>
</file>

<file path=customXml/itemProps4.xml><?xml version="1.0" encoding="utf-8"?>
<ds:datastoreItem xmlns:ds="http://schemas.openxmlformats.org/officeDocument/2006/customXml" ds:itemID="{22117E36-CDC9-4430-840D-ED58BFDF6A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2020-11-28T09:41:25Z</cp:lastPrinted>
  <dcterms:created xsi:type="dcterms:W3CDTF">2020-11-22T05:56:22Z</dcterms:created>
  <dcterms:modified xsi:type="dcterms:W3CDTF">2020-12-29T02:51:50Z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b137c5bb-4df6-45a6-9226-1940f74f655f</vt:lpwstr>
  </property>
</Properties>
</file>